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showHorizontalScroll="0" showVerticalScroll="0" showSheetTabs="0" xWindow="0" yWindow="0" windowWidth="20730" windowHeight="11760"/>
  </bookViews>
  <sheets>
    <sheet name="Лист1" sheetId="1" r:id="rId1"/>
  </sheets>
  <definedNames>
    <definedName name="_xlnm._FilterDatabase" localSheetId="0" hidden="1">Лист1!$A$5:$AML$5</definedName>
    <definedName name="Z_53A24C95_E1D6_43CD_9BD1_1A8613C2BC2C_.wvu.Cols" localSheetId="0" hidden="1">Лист1!$N:$T</definedName>
    <definedName name="_xlnm.Print_Area" localSheetId="0">Лист1!$B$1:$U$262</definedName>
  </definedNames>
  <calcPr calcId="144525" refMode="R1C1"/>
  <customWorkbookViews>
    <customWorkbookView name="RePack by Diakov - Личное представление" guid="{53A24C95-E1D6-43CD-9BD1-1A8613C2BC2C}" mergeInterval="0" personalView="1" maximized="1" xWindow="-8" yWindow="-8" windowWidth="1936" windowHeight="1056" activeSheetId="1"/>
  </customWorkbookViews>
</workbook>
</file>

<file path=xl/calcChain.xml><?xml version="1.0" encoding="utf-8"?>
<calcChain xmlns="http://schemas.openxmlformats.org/spreadsheetml/2006/main">
  <c r="B90" i="1" l="1"/>
  <c r="T148" i="1" l="1"/>
  <c r="S148" i="1"/>
  <c r="R148" i="1"/>
  <c r="Q148" i="1"/>
  <c r="P148" i="1"/>
  <c r="T147" i="1"/>
  <c r="S147" i="1"/>
  <c r="R147" i="1"/>
  <c r="Q147" i="1"/>
  <c r="P147" i="1"/>
  <c r="O148" i="1" l="1"/>
  <c r="V148" i="1"/>
  <c r="AC148" i="1"/>
  <c r="AD148" i="1" s="1"/>
  <c r="AG148" i="1"/>
  <c r="O147" i="1"/>
  <c r="V147" i="1"/>
  <c r="AC147" i="1"/>
  <c r="AF147" i="1" s="1"/>
  <c r="AD147" i="1"/>
  <c r="AE147" i="1"/>
  <c r="AG147" i="1"/>
  <c r="AH147" i="1"/>
  <c r="AF148" i="1" l="1"/>
  <c r="AE148" i="1"/>
  <c r="AH148" i="1"/>
  <c r="O42" i="1"/>
  <c r="T42" i="1"/>
  <c r="S42" i="1"/>
  <c r="R42" i="1"/>
  <c r="Q42" i="1"/>
  <c r="P42" i="1"/>
  <c r="AC260" i="1" l="1"/>
  <c r="AG260" i="1" s="1"/>
  <c r="AA260" i="1"/>
  <c r="Z260" i="1"/>
  <c r="Y260" i="1"/>
  <c r="X260" i="1"/>
  <c r="W260" i="1"/>
  <c r="V260" i="1"/>
  <c r="T260" i="1"/>
  <c r="S260" i="1"/>
  <c r="R260" i="1"/>
  <c r="Q260" i="1"/>
  <c r="P260" i="1"/>
  <c r="O260" i="1"/>
  <c r="AF261" i="1"/>
  <c r="AC261" i="1"/>
  <c r="AH261" i="1" s="1"/>
  <c r="AA261" i="1"/>
  <c r="Z261" i="1"/>
  <c r="Y261" i="1"/>
  <c r="X261" i="1"/>
  <c r="W261" i="1"/>
  <c r="V261" i="1"/>
  <c r="T261" i="1"/>
  <c r="S261" i="1"/>
  <c r="R261" i="1"/>
  <c r="Q261" i="1"/>
  <c r="P261" i="1"/>
  <c r="O261" i="1"/>
  <c r="AF37" i="1"/>
  <c r="AC37" i="1"/>
  <c r="AG37" i="1" s="1"/>
  <c r="AA37" i="1"/>
  <c r="Z37" i="1"/>
  <c r="Y37" i="1"/>
  <c r="X37" i="1"/>
  <c r="W37" i="1"/>
  <c r="V37" i="1"/>
  <c r="T37" i="1"/>
  <c r="S37" i="1"/>
  <c r="R37" i="1"/>
  <c r="Q37" i="1"/>
  <c r="P37" i="1"/>
  <c r="O37" i="1"/>
  <c r="AF49" i="1"/>
  <c r="AC49" i="1"/>
  <c r="AH49" i="1" s="1"/>
  <c r="AA49" i="1"/>
  <c r="Z49" i="1"/>
  <c r="Y49" i="1"/>
  <c r="X49" i="1"/>
  <c r="W49" i="1"/>
  <c r="V49" i="1"/>
  <c r="T49" i="1"/>
  <c r="S49" i="1"/>
  <c r="R49" i="1"/>
  <c r="Q49" i="1"/>
  <c r="P49" i="1"/>
  <c r="O49" i="1"/>
  <c r="AC17" i="1"/>
  <c r="AG17" i="1" s="1"/>
  <c r="AA17" i="1"/>
  <c r="Z17" i="1"/>
  <c r="Y17" i="1"/>
  <c r="X17" i="1"/>
  <c r="W17" i="1"/>
  <c r="V17" i="1"/>
  <c r="T17" i="1"/>
  <c r="S17" i="1"/>
  <c r="R17" i="1"/>
  <c r="Q17" i="1"/>
  <c r="P17" i="1"/>
  <c r="O17" i="1"/>
  <c r="AC259" i="1"/>
  <c r="AE259" i="1" s="1"/>
  <c r="AA259" i="1"/>
  <c r="Z259" i="1"/>
  <c r="Y259" i="1"/>
  <c r="X259" i="1"/>
  <c r="W259" i="1"/>
  <c r="V259" i="1"/>
  <c r="T259" i="1"/>
  <c r="S259" i="1"/>
  <c r="R259" i="1"/>
  <c r="Q259" i="1"/>
  <c r="P259" i="1"/>
  <c r="O259" i="1"/>
  <c r="AC225" i="1"/>
  <c r="AH225" i="1" s="1"/>
  <c r="AA225" i="1"/>
  <c r="Z225" i="1"/>
  <c r="Y225" i="1"/>
  <c r="X225" i="1"/>
  <c r="W225" i="1"/>
  <c r="V225" i="1"/>
  <c r="T225" i="1"/>
  <c r="S225" i="1"/>
  <c r="R225" i="1"/>
  <c r="Q225" i="1"/>
  <c r="P225" i="1"/>
  <c r="O225" i="1"/>
  <c r="AC163" i="1"/>
  <c r="AE163" i="1" s="1"/>
  <c r="AA163" i="1"/>
  <c r="Z163" i="1"/>
  <c r="Y163" i="1"/>
  <c r="X163" i="1"/>
  <c r="W163" i="1"/>
  <c r="V163" i="1"/>
  <c r="T163" i="1"/>
  <c r="S163" i="1"/>
  <c r="R163" i="1"/>
  <c r="Q163" i="1"/>
  <c r="P163" i="1"/>
  <c r="O163" i="1"/>
  <c r="AC46" i="1"/>
  <c r="AG46" i="1" s="1"/>
  <c r="AA46" i="1"/>
  <c r="Z46" i="1"/>
  <c r="Y46" i="1"/>
  <c r="X46" i="1"/>
  <c r="W46" i="1"/>
  <c r="V46" i="1"/>
  <c r="T46" i="1"/>
  <c r="S46" i="1"/>
  <c r="R46" i="1"/>
  <c r="Q46" i="1"/>
  <c r="P46" i="1"/>
  <c r="O46" i="1"/>
  <c r="V42" i="1"/>
  <c r="AC42" i="1"/>
  <c r="AF42" i="1" s="1"/>
  <c r="AD42" i="1"/>
  <c r="AH37" i="1" l="1"/>
  <c r="AD37" i="1"/>
  <c r="AE49" i="1"/>
  <c r="AE37" i="1"/>
  <c r="AE261" i="1"/>
  <c r="AE260" i="1"/>
  <c r="AD260" i="1"/>
  <c r="AF225" i="1"/>
  <c r="AF260" i="1"/>
  <c r="AH260" i="1"/>
  <c r="AG261" i="1"/>
  <c r="AD261" i="1"/>
  <c r="AG49" i="1"/>
  <c r="AD49" i="1"/>
  <c r="AH42" i="1"/>
  <c r="AH17" i="1"/>
  <c r="AD17" i="1"/>
  <c r="AF17" i="1"/>
  <c r="AE17" i="1"/>
  <c r="AF259" i="1"/>
  <c r="AG259" i="1"/>
  <c r="AD259" i="1"/>
  <c r="AH259" i="1"/>
  <c r="AG225" i="1"/>
  <c r="AE225" i="1"/>
  <c r="AD225" i="1"/>
  <c r="AF163" i="1"/>
  <c r="AG163" i="1"/>
  <c r="AD163" i="1"/>
  <c r="AH163" i="1"/>
  <c r="AH46" i="1"/>
  <c r="AD46" i="1"/>
  <c r="AE46" i="1"/>
  <c r="AF46" i="1"/>
  <c r="AG42" i="1"/>
  <c r="AE42" i="1"/>
  <c r="AC93" i="1"/>
  <c r="AG93" i="1" s="1"/>
  <c r="AA93" i="1"/>
  <c r="Z93" i="1"/>
  <c r="Y93" i="1"/>
  <c r="X93" i="1"/>
  <c r="W93" i="1"/>
  <c r="V93" i="1"/>
  <c r="T93" i="1"/>
  <c r="S93" i="1"/>
  <c r="R93" i="1"/>
  <c r="Q93" i="1"/>
  <c r="P93" i="1"/>
  <c r="O93" i="1"/>
  <c r="AE93" i="1" l="1"/>
  <c r="AF93" i="1"/>
  <c r="AD93" i="1"/>
  <c r="AH93" i="1"/>
  <c r="AC95" i="1"/>
  <c r="AG95" i="1" s="1"/>
  <c r="AA95" i="1"/>
  <c r="Z95" i="1"/>
  <c r="Y95" i="1"/>
  <c r="X95" i="1"/>
  <c r="W95" i="1"/>
  <c r="V95" i="1"/>
  <c r="T95" i="1"/>
  <c r="S95" i="1"/>
  <c r="R95" i="1"/>
  <c r="Q95" i="1"/>
  <c r="P95" i="1"/>
  <c r="O95" i="1"/>
  <c r="AH95" i="1" l="1"/>
  <c r="AD95" i="1"/>
  <c r="AE95" i="1"/>
  <c r="AF95" i="1"/>
  <c r="AC156" i="1"/>
  <c r="AH156" i="1" s="1"/>
  <c r="AA156" i="1"/>
  <c r="Z156" i="1"/>
  <c r="Y156" i="1"/>
  <c r="X156" i="1"/>
  <c r="W156" i="1"/>
  <c r="V156" i="1"/>
  <c r="T156" i="1"/>
  <c r="S156" i="1"/>
  <c r="R156" i="1"/>
  <c r="Q156" i="1"/>
  <c r="P156" i="1"/>
  <c r="O156" i="1"/>
  <c r="AE156" i="1" l="1"/>
  <c r="AF156" i="1"/>
  <c r="AG156" i="1"/>
  <c r="AD156" i="1"/>
  <c r="AC154" i="1"/>
  <c r="AE154" i="1" s="1"/>
  <c r="AA154" i="1"/>
  <c r="Z154" i="1"/>
  <c r="Y154" i="1"/>
  <c r="X154" i="1"/>
  <c r="W154" i="1"/>
  <c r="V154" i="1"/>
  <c r="T154" i="1"/>
  <c r="S154" i="1"/>
  <c r="R154" i="1"/>
  <c r="Q154" i="1"/>
  <c r="P154" i="1"/>
  <c r="O154" i="1"/>
  <c r="AF154" i="1" l="1"/>
  <c r="AG154" i="1"/>
  <c r="AD154" i="1"/>
  <c r="AH154" i="1"/>
  <c r="AC150" i="1" l="1"/>
  <c r="AG150" i="1" s="1"/>
  <c r="AA150" i="1"/>
  <c r="Z150" i="1"/>
  <c r="Y150" i="1"/>
  <c r="X150" i="1"/>
  <c r="W150" i="1"/>
  <c r="V150" i="1"/>
  <c r="T150" i="1"/>
  <c r="S150" i="1"/>
  <c r="R150" i="1"/>
  <c r="Q150" i="1"/>
  <c r="P150" i="1"/>
  <c r="O150" i="1"/>
  <c r="AF150" i="1" l="1"/>
  <c r="AE150" i="1"/>
  <c r="AD150" i="1"/>
  <c r="AH150" i="1"/>
  <c r="AC117" i="1"/>
  <c r="AF117" i="1" s="1"/>
  <c r="AA117" i="1"/>
  <c r="Z117" i="1"/>
  <c r="Y117" i="1"/>
  <c r="X117" i="1"/>
  <c r="W117" i="1"/>
  <c r="V117" i="1"/>
  <c r="T117" i="1"/>
  <c r="S117" i="1"/>
  <c r="R117" i="1"/>
  <c r="Q117" i="1"/>
  <c r="P117" i="1"/>
  <c r="O117" i="1"/>
  <c r="AG117" i="1" l="1"/>
  <c r="AD117" i="1"/>
  <c r="AH117" i="1"/>
  <c r="AE117" i="1"/>
  <c r="AC8" i="1"/>
  <c r="AG8" i="1" s="1"/>
  <c r="AC9" i="1"/>
  <c r="AG9" i="1" s="1"/>
  <c r="AC10" i="1"/>
  <c r="AE10" i="1" s="1"/>
  <c r="AC11" i="1"/>
  <c r="AC13" i="1"/>
  <c r="AC14" i="1"/>
  <c r="AE14" i="1" s="1"/>
  <c r="AC15" i="1"/>
  <c r="AG15" i="1" s="1"/>
  <c r="AC16" i="1"/>
  <c r="AG16" i="1" s="1"/>
  <c r="AC18" i="1"/>
  <c r="AE18" i="1" s="1"/>
  <c r="AC19" i="1"/>
  <c r="AE19" i="1" s="1"/>
  <c r="AC20" i="1"/>
  <c r="AE20" i="1" s="1"/>
  <c r="AC21" i="1"/>
  <c r="AG21" i="1" s="1"/>
  <c r="AC22" i="1"/>
  <c r="AG22" i="1" s="1"/>
  <c r="AC23" i="1"/>
  <c r="AC24" i="1"/>
  <c r="AE24" i="1" s="1"/>
  <c r="AC25" i="1"/>
  <c r="AE25" i="1" s="1"/>
  <c r="AC26" i="1"/>
  <c r="AG26" i="1" s="1"/>
  <c r="AC27" i="1"/>
  <c r="AE27" i="1" s="1"/>
  <c r="AC28" i="1"/>
  <c r="AE28" i="1" s="1"/>
  <c r="AC29" i="1"/>
  <c r="AE29" i="1" s="1"/>
  <c r="AC30" i="1"/>
  <c r="AG30" i="1" s="1"/>
  <c r="AC31" i="1"/>
  <c r="AC32" i="1"/>
  <c r="AE32" i="1" s="1"/>
  <c r="AC33" i="1"/>
  <c r="AE33" i="1" s="1"/>
  <c r="AC35" i="1"/>
  <c r="AE35" i="1" s="1"/>
  <c r="AC36" i="1"/>
  <c r="AE36" i="1" s="1"/>
  <c r="AC38" i="1"/>
  <c r="AE38" i="1" s="1"/>
  <c r="AC39" i="1"/>
  <c r="AG39" i="1" s="1"/>
  <c r="AC40" i="1"/>
  <c r="AC41" i="1"/>
  <c r="AE41" i="1" s="1"/>
  <c r="AC43" i="1"/>
  <c r="AG43" i="1" s="1"/>
  <c r="AC44" i="1"/>
  <c r="AE44" i="1" s="1"/>
  <c r="AC45" i="1"/>
  <c r="AE45" i="1" s="1"/>
  <c r="AC47" i="1"/>
  <c r="AG47" i="1" s="1"/>
  <c r="AC48" i="1"/>
  <c r="AC50" i="1"/>
  <c r="AE50" i="1" s="1"/>
  <c r="AC52" i="1"/>
  <c r="AE52" i="1" s="1"/>
  <c r="AC53" i="1"/>
  <c r="AE53" i="1" s="1"/>
  <c r="AC54" i="1"/>
  <c r="AE54" i="1" s="1"/>
  <c r="AC55" i="1"/>
  <c r="AG55" i="1" s="1"/>
  <c r="AC56" i="1"/>
  <c r="AC57" i="1"/>
  <c r="AE57" i="1" s="1"/>
  <c r="AC58" i="1"/>
  <c r="AC59" i="1"/>
  <c r="AD59" i="1" s="1"/>
  <c r="AC60" i="1"/>
  <c r="AE60" i="1" s="1"/>
  <c r="AC62" i="1"/>
  <c r="AG62" i="1" s="1"/>
  <c r="AC63" i="1"/>
  <c r="AE63" i="1" s="1"/>
  <c r="AC64" i="1"/>
  <c r="AD64" i="1" s="1"/>
  <c r="AC65" i="1"/>
  <c r="AF65" i="1" s="1"/>
  <c r="AC66" i="1"/>
  <c r="AE66" i="1" s="1"/>
  <c r="AC67" i="1"/>
  <c r="AH67" i="1" s="1"/>
  <c r="AC68" i="1"/>
  <c r="AG68" i="1" s="1"/>
  <c r="AC69" i="1"/>
  <c r="AH69" i="1" s="1"/>
  <c r="AC70" i="1"/>
  <c r="AE70" i="1" s="1"/>
  <c r="AC71" i="1"/>
  <c r="AF71" i="1" s="1"/>
  <c r="AC73" i="1"/>
  <c r="AF73" i="1" s="1"/>
  <c r="AC74" i="1"/>
  <c r="AE74" i="1" s="1"/>
  <c r="AC75" i="1"/>
  <c r="AH75" i="1" s="1"/>
  <c r="AC76" i="1"/>
  <c r="AC77" i="1"/>
  <c r="AG77" i="1" s="1"/>
  <c r="AC78" i="1"/>
  <c r="AE78" i="1" s="1"/>
  <c r="AC79" i="1"/>
  <c r="AF79" i="1" s="1"/>
  <c r="AC80" i="1"/>
  <c r="AE80" i="1" s="1"/>
  <c r="AC82" i="1"/>
  <c r="AE82" i="1" s="1"/>
  <c r="AC83" i="1"/>
  <c r="AD83" i="1" s="1"/>
  <c r="AC84" i="1"/>
  <c r="AG84" i="1" s="1"/>
  <c r="AC85" i="1"/>
  <c r="AH85" i="1" s="1"/>
  <c r="AC86" i="1"/>
  <c r="AE86" i="1" s="1"/>
  <c r="AC87" i="1"/>
  <c r="AF87" i="1" s="1"/>
  <c r="AC89" i="1"/>
  <c r="AF89" i="1" s="1"/>
  <c r="AC90" i="1"/>
  <c r="AH90" i="1" s="1"/>
  <c r="AC91" i="1"/>
  <c r="AC92" i="1"/>
  <c r="AG92" i="1" s="1"/>
  <c r="AC94" i="1"/>
  <c r="AE94" i="1" s="1"/>
  <c r="AC96" i="1"/>
  <c r="AF96" i="1" s="1"/>
  <c r="AC97" i="1"/>
  <c r="AE97" i="1" s="1"/>
  <c r="AC98" i="1"/>
  <c r="AF98" i="1" s="1"/>
  <c r="AC99" i="1"/>
  <c r="AG99" i="1" s="1"/>
  <c r="AC100" i="1"/>
  <c r="AD100" i="1" s="1"/>
  <c r="AC101" i="1"/>
  <c r="AG101" i="1" s="1"/>
  <c r="AC102" i="1"/>
  <c r="AD102" i="1" s="1"/>
  <c r="AC103" i="1"/>
  <c r="AG103" i="1" s="1"/>
  <c r="AC104" i="1"/>
  <c r="AD104" i="1" s="1"/>
  <c r="AC105" i="1"/>
  <c r="AG105" i="1" s="1"/>
  <c r="AC106" i="1"/>
  <c r="AD106" i="1" s="1"/>
  <c r="AC107" i="1"/>
  <c r="AG107" i="1" s="1"/>
  <c r="AC108" i="1"/>
  <c r="AD108" i="1" s="1"/>
  <c r="AC109" i="1"/>
  <c r="AG109" i="1" s="1"/>
  <c r="AC110" i="1"/>
  <c r="AD110" i="1" s="1"/>
  <c r="AC111" i="1"/>
  <c r="AG111" i="1" s="1"/>
  <c r="AC112" i="1"/>
  <c r="AD112" i="1" s="1"/>
  <c r="AC113" i="1"/>
  <c r="AG113" i="1" s="1"/>
  <c r="AC114" i="1"/>
  <c r="AD114" i="1" s="1"/>
  <c r="AC115" i="1"/>
  <c r="AG115" i="1" s="1"/>
  <c r="AC116" i="1"/>
  <c r="AD116" i="1" s="1"/>
  <c r="AC118" i="1"/>
  <c r="AG118" i="1" s="1"/>
  <c r="AC120" i="1"/>
  <c r="AF120" i="1" s="1"/>
  <c r="AC121" i="1"/>
  <c r="AE121" i="1" s="1"/>
  <c r="AC123" i="1"/>
  <c r="AG123" i="1" s="1"/>
  <c r="AC124" i="1"/>
  <c r="AF124" i="1" s="1"/>
  <c r="AC125" i="1"/>
  <c r="AF125" i="1" s="1"/>
  <c r="AC126" i="1"/>
  <c r="AF126" i="1" s="1"/>
  <c r="AC127" i="1"/>
  <c r="AF127" i="1" s="1"/>
  <c r="AC128" i="1"/>
  <c r="AF128" i="1" s="1"/>
  <c r="AC129" i="1"/>
  <c r="AE129" i="1" s="1"/>
  <c r="AC130" i="1"/>
  <c r="AF130" i="1" s="1"/>
  <c r="AC131" i="1"/>
  <c r="AG131" i="1" s="1"/>
  <c r="AC132" i="1"/>
  <c r="AF132" i="1" s="1"/>
  <c r="AC134" i="1"/>
  <c r="AF134" i="1" s="1"/>
  <c r="AC135" i="1"/>
  <c r="AF135" i="1" s="1"/>
  <c r="AC136" i="1"/>
  <c r="AF136" i="1" s="1"/>
  <c r="AC137" i="1"/>
  <c r="AE137" i="1" s="1"/>
  <c r="AC138" i="1"/>
  <c r="AF138" i="1" s="1"/>
  <c r="AC139" i="1"/>
  <c r="AE139" i="1" s="1"/>
  <c r="AC140" i="1"/>
  <c r="AF140" i="1" s="1"/>
  <c r="AC141" i="1"/>
  <c r="AF141" i="1" s="1"/>
  <c r="AC142" i="1"/>
  <c r="AF142" i="1" s="1"/>
  <c r="AC143" i="1"/>
  <c r="AF143" i="1" s="1"/>
  <c r="AC144" i="1"/>
  <c r="AF144" i="1" s="1"/>
  <c r="AC146" i="1"/>
  <c r="AF146" i="1" s="1"/>
  <c r="AC149" i="1"/>
  <c r="AE149" i="1" s="1"/>
  <c r="AC151" i="1"/>
  <c r="AF151" i="1" s="1"/>
  <c r="AC152" i="1"/>
  <c r="AF152" i="1" s="1"/>
  <c r="AC153" i="1"/>
  <c r="AF153" i="1" s="1"/>
  <c r="AC155" i="1"/>
  <c r="AF155" i="1" s="1"/>
  <c r="AC157" i="1"/>
  <c r="AF157" i="1" s="1"/>
  <c r="AC159" i="1"/>
  <c r="AF159" i="1" s="1"/>
  <c r="AC161" i="1"/>
  <c r="AF161" i="1" s="1"/>
  <c r="AC162" i="1"/>
  <c r="AF162" i="1" s="1"/>
  <c r="AC164" i="1"/>
  <c r="AF164" i="1" s="1"/>
  <c r="AC165" i="1"/>
  <c r="AF165" i="1" s="1"/>
  <c r="AC166" i="1"/>
  <c r="AF166" i="1" s="1"/>
  <c r="AC168" i="1"/>
  <c r="AF168" i="1" s="1"/>
  <c r="AC169" i="1"/>
  <c r="AG169" i="1" s="1"/>
  <c r="AC170" i="1"/>
  <c r="AF170" i="1" s="1"/>
  <c r="AC171" i="1"/>
  <c r="AF171" i="1" s="1"/>
  <c r="AC172" i="1"/>
  <c r="AF172" i="1" s="1"/>
  <c r="AC173" i="1"/>
  <c r="AF173" i="1" s="1"/>
  <c r="AC174" i="1"/>
  <c r="AF174" i="1" s="1"/>
  <c r="AC175" i="1"/>
  <c r="AE175" i="1" s="1"/>
  <c r="AC176" i="1"/>
  <c r="AF176" i="1" s="1"/>
  <c r="AC177" i="1"/>
  <c r="AE177" i="1" s="1"/>
  <c r="AC178" i="1"/>
  <c r="AF178" i="1" s="1"/>
  <c r="AC179" i="1"/>
  <c r="AF179" i="1" s="1"/>
  <c r="AC180" i="1"/>
  <c r="AF180" i="1" s="1"/>
  <c r="AC181" i="1"/>
  <c r="AF181" i="1" s="1"/>
  <c r="AC182" i="1"/>
  <c r="AF182" i="1" s="1"/>
  <c r="AC183" i="1"/>
  <c r="AE183" i="1" s="1"/>
  <c r="AC184" i="1"/>
  <c r="AF184" i="1" s="1"/>
  <c r="AC185" i="1"/>
  <c r="AG185" i="1" s="1"/>
  <c r="AC186" i="1"/>
  <c r="AF186" i="1" s="1"/>
  <c r="AC187" i="1"/>
  <c r="AF187" i="1" s="1"/>
  <c r="AC188" i="1"/>
  <c r="AF188" i="1" s="1"/>
  <c r="AC189" i="1"/>
  <c r="AE189" i="1" s="1"/>
  <c r="AC190" i="1"/>
  <c r="AE190" i="1" s="1"/>
  <c r="AC191" i="1"/>
  <c r="AE191" i="1" s="1"/>
  <c r="AC192" i="1"/>
  <c r="AF192" i="1" s="1"/>
  <c r="AC193" i="1"/>
  <c r="AE193" i="1" s="1"/>
  <c r="AC194" i="1"/>
  <c r="AD194" i="1" s="1"/>
  <c r="AC195" i="1"/>
  <c r="AE195" i="1" s="1"/>
  <c r="AC196" i="1"/>
  <c r="AF196" i="1" s="1"/>
  <c r="AC197" i="1"/>
  <c r="AE197" i="1" s="1"/>
  <c r="AC198" i="1"/>
  <c r="AE198" i="1" s="1"/>
  <c r="AC199" i="1"/>
  <c r="AE199" i="1" s="1"/>
  <c r="AC200" i="1"/>
  <c r="AF200" i="1" s="1"/>
  <c r="AC202" i="1"/>
  <c r="AE202" i="1" s="1"/>
  <c r="AC203" i="1"/>
  <c r="AF203" i="1" s="1"/>
  <c r="AC204" i="1"/>
  <c r="AE204" i="1" s="1"/>
  <c r="AC205" i="1"/>
  <c r="AE205" i="1" s="1"/>
  <c r="AC207" i="1"/>
  <c r="AD207" i="1" s="1"/>
  <c r="AC208" i="1"/>
  <c r="AE208" i="1" s="1"/>
  <c r="AC209" i="1"/>
  <c r="AD209" i="1" s="1"/>
  <c r="AC210" i="1"/>
  <c r="AE210" i="1" s="1"/>
  <c r="AC211" i="1"/>
  <c r="AF211" i="1" s="1"/>
  <c r="AC213" i="1"/>
  <c r="AF213" i="1" s="1"/>
  <c r="AC214" i="1"/>
  <c r="AE214" i="1" s="1"/>
  <c r="AC215" i="1"/>
  <c r="AF215" i="1" s="1"/>
  <c r="AC216" i="1"/>
  <c r="AE216" i="1" s="1"/>
  <c r="AC217" i="1"/>
  <c r="AD217" i="1" s="1"/>
  <c r="AC218" i="1"/>
  <c r="AE218" i="1" s="1"/>
  <c r="AC219" i="1"/>
  <c r="AD219" i="1" s="1"/>
  <c r="AC220" i="1"/>
  <c r="AE220" i="1" s="1"/>
  <c r="AC221" i="1"/>
  <c r="AF221" i="1" s="1"/>
  <c r="AC222" i="1"/>
  <c r="AE222" i="1" s="1"/>
  <c r="AC223" i="1"/>
  <c r="AD223" i="1" s="1"/>
  <c r="AC224" i="1"/>
  <c r="AE224" i="1" s="1"/>
  <c r="AC226" i="1"/>
  <c r="AD226" i="1" s="1"/>
  <c r="AC227" i="1"/>
  <c r="AE227" i="1" s="1"/>
  <c r="AC228" i="1"/>
  <c r="AD228" i="1" s="1"/>
  <c r="AC229" i="1"/>
  <c r="AF229" i="1" s="1"/>
  <c r="AC230" i="1"/>
  <c r="AE230" i="1" s="1"/>
  <c r="AC231" i="1"/>
  <c r="AF231" i="1" s="1"/>
  <c r="AC232" i="1"/>
  <c r="AE232" i="1" s="1"/>
  <c r="AC233" i="1"/>
  <c r="AD233" i="1" s="1"/>
  <c r="AC234" i="1"/>
  <c r="AE234" i="1" s="1"/>
  <c r="AC235" i="1"/>
  <c r="AD235" i="1" s="1"/>
  <c r="AC236" i="1"/>
  <c r="AE236" i="1" s="1"/>
  <c r="AC237" i="1"/>
  <c r="AF237" i="1" s="1"/>
  <c r="AC238" i="1"/>
  <c r="AE238" i="1" s="1"/>
  <c r="AC239" i="1"/>
  <c r="AD239" i="1" s="1"/>
  <c r="AC240" i="1"/>
  <c r="AE240" i="1" s="1"/>
  <c r="AC241" i="1"/>
  <c r="AD241" i="1" s="1"/>
  <c r="AC242" i="1"/>
  <c r="AE242" i="1" s="1"/>
  <c r="AC243" i="1"/>
  <c r="AD243" i="1" s="1"/>
  <c r="AC244" i="1"/>
  <c r="AE244" i="1" s="1"/>
  <c r="AC245" i="1"/>
  <c r="AF245" i="1" s="1"/>
  <c r="AG245" i="1"/>
  <c r="AC246" i="1"/>
  <c r="AE246" i="1" s="1"/>
  <c r="AC247" i="1"/>
  <c r="AD247" i="1" s="1"/>
  <c r="AC248" i="1"/>
  <c r="AE248" i="1" s="1"/>
  <c r="AC249" i="1"/>
  <c r="AD249" i="1" s="1"/>
  <c r="AC250" i="1"/>
  <c r="AE250" i="1" s="1"/>
  <c r="AC251" i="1"/>
  <c r="AD251" i="1" s="1"/>
  <c r="AC252" i="1"/>
  <c r="AE252" i="1" s="1"/>
  <c r="AC253" i="1"/>
  <c r="AF253" i="1" s="1"/>
  <c r="AC254" i="1"/>
  <c r="AE254" i="1" s="1"/>
  <c r="AC255" i="1"/>
  <c r="AD255" i="1" s="1"/>
  <c r="AC256" i="1"/>
  <c r="AE256" i="1" s="1"/>
  <c r="AC257" i="1"/>
  <c r="AD257" i="1" s="1"/>
  <c r="AC258" i="1"/>
  <c r="AE258" i="1" s="1"/>
  <c r="AC262" i="1"/>
  <c r="AD262" i="1" s="1"/>
  <c r="AG243" i="1" l="1"/>
  <c r="AG255" i="1"/>
  <c r="AH244" i="1"/>
  <c r="AD242" i="1"/>
  <c r="AG239" i="1"/>
  <c r="AD236" i="1"/>
  <c r="AH253" i="1"/>
  <c r="AF207" i="1"/>
  <c r="AG254" i="1"/>
  <c r="AH252" i="1"/>
  <c r="AG233" i="1"/>
  <c r="AH231" i="1"/>
  <c r="AE229" i="1"/>
  <c r="AG223" i="1"/>
  <c r="AE215" i="1"/>
  <c r="AG252" i="1"/>
  <c r="AF233" i="1"/>
  <c r="AD231" i="1"/>
  <c r="AD229" i="1"/>
  <c r="AF223" i="1"/>
  <c r="AG221" i="1"/>
  <c r="AG219" i="1"/>
  <c r="AD215" i="1"/>
  <c r="AH211" i="1"/>
  <c r="AG18" i="1"/>
  <c r="AF247" i="1"/>
  <c r="AG222" i="1"/>
  <c r="AH220" i="1"/>
  <c r="AD218" i="1"/>
  <c r="AH215" i="1"/>
  <c r="AH159" i="1"/>
  <c r="AH242" i="1"/>
  <c r="AG241" i="1"/>
  <c r="AH236" i="1"/>
  <c r="AE213" i="1"/>
  <c r="AF208" i="1"/>
  <c r="AH213" i="1"/>
  <c r="AH254" i="1"/>
  <c r="AG251" i="1"/>
  <c r="AH245" i="1"/>
  <c r="AF242" i="1"/>
  <c r="AF241" i="1"/>
  <c r="AF236" i="1"/>
  <c r="AH222" i="1"/>
  <c r="AD213" i="1"/>
  <c r="AH210" i="1"/>
  <c r="AD208" i="1"/>
  <c r="AE126" i="1"/>
  <c r="AG190" i="1"/>
  <c r="AE140" i="1"/>
  <c r="AG87" i="1"/>
  <c r="AF70" i="1"/>
  <c r="AD67" i="1"/>
  <c r="AD202" i="1"/>
  <c r="AD199" i="1"/>
  <c r="AH192" i="1"/>
  <c r="AD170" i="1"/>
  <c r="AE124" i="1"/>
  <c r="AD120" i="1"/>
  <c r="AD115" i="1"/>
  <c r="AE123" i="1"/>
  <c r="AG202" i="1"/>
  <c r="AH200" i="1"/>
  <c r="AE194" i="1"/>
  <c r="AG155" i="1"/>
  <c r="AH124" i="1"/>
  <c r="AE102" i="1"/>
  <c r="AD99" i="1"/>
  <c r="AH205" i="1"/>
  <c r="AF205" i="1"/>
  <c r="AH203" i="1"/>
  <c r="AD195" i="1"/>
  <c r="AH193" i="1"/>
  <c r="AH189" i="1"/>
  <c r="AF139" i="1"/>
  <c r="AE131" i="1"/>
  <c r="AD128" i="1"/>
  <c r="AD205" i="1"/>
  <c r="AH199" i="1"/>
  <c r="AD197" i="1"/>
  <c r="AH190" i="1"/>
  <c r="AF189" i="1"/>
  <c r="AH178" i="1"/>
  <c r="AE169" i="1"/>
  <c r="AG161" i="1"/>
  <c r="AF123" i="1"/>
  <c r="AG120" i="1"/>
  <c r="AH113" i="1"/>
  <c r="AE110" i="1"/>
  <c r="AD107" i="1"/>
  <c r="AG57" i="1"/>
  <c r="AG54" i="1"/>
  <c r="AG50" i="1"/>
  <c r="AG32" i="1"/>
  <c r="AG29" i="1"/>
  <c r="AH134" i="1"/>
  <c r="AD124" i="1"/>
  <c r="AH98" i="1"/>
  <c r="AF94" i="1"/>
  <c r="AD90" i="1"/>
  <c r="AG86" i="1"/>
  <c r="AG79" i="1"/>
  <c r="AG25" i="1"/>
  <c r="AD111" i="1"/>
  <c r="AG102" i="1"/>
  <c r="AH87" i="1"/>
  <c r="AF86" i="1"/>
  <c r="AG70" i="1"/>
  <c r="AH65" i="1"/>
  <c r="AF62" i="1"/>
  <c r="AF255" i="1"/>
  <c r="AG253" i="1"/>
  <c r="AH234" i="1"/>
  <c r="AG211" i="1"/>
  <c r="AG192" i="1"/>
  <c r="AH191" i="1"/>
  <c r="AE255" i="1"/>
  <c r="AE253" i="1"/>
  <c r="AF250" i="1"/>
  <c r="AH246" i="1"/>
  <c r="AF234" i="1"/>
  <c r="AG231" i="1"/>
  <c r="AH218" i="1"/>
  <c r="AG217" i="1"/>
  <c r="AE211" i="1"/>
  <c r="AG194" i="1"/>
  <c r="AE192" i="1"/>
  <c r="AG191" i="1"/>
  <c r="AG182" i="1"/>
  <c r="AH170" i="1"/>
  <c r="AG165" i="1"/>
  <c r="AE132" i="1"/>
  <c r="AG110" i="1"/>
  <c r="AG106" i="1"/>
  <c r="AG78" i="1"/>
  <c r="AH64" i="1"/>
  <c r="AH255" i="1"/>
  <c r="AD253" i="1"/>
  <c r="AD250" i="1"/>
  <c r="AG247" i="1"/>
  <c r="AG246" i="1"/>
  <c r="AD234" i="1"/>
  <c r="AE231" i="1"/>
  <c r="AH229" i="1"/>
  <c r="AH224" i="1"/>
  <c r="AH221" i="1"/>
  <c r="AF218" i="1"/>
  <c r="AF217" i="1"/>
  <c r="AG215" i="1"/>
  <c r="AD211" i="1"/>
  <c r="AG209" i="1"/>
  <c r="AG205" i="1"/>
  <c r="AH204" i="1"/>
  <c r="AH202" i="1"/>
  <c r="AD198" i="1"/>
  <c r="AF194" i="1"/>
  <c r="AD192" i="1"/>
  <c r="AF191" i="1"/>
  <c r="AE188" i="1"/>
  <c r="AD182" i="1"/>
  <c r="AE170" i="1"/>
  <c r="AE165" i="1"/>
  <c r="AE153" i="1"/>
  <c r="AH142" i="1"/>
  <c r="AH140" i="1"/>
  <c r="AD132" i="1"/>
  <c r="AH111" i="1"/>
  <c r="AF110" i="1"/>
  <c r="AE106" i="1"/>
  <c r="AD103" i="1"/>
  <c r="AF78" i="1"/>
  <c r="AD75" i="1"/>
  <c r="AE64" i="1"/>
  <c r="AG10" i="1"/>
  <c r="AH258" i="1"/>
  <c r="AG257" i="1"/>
  <c r="AF252" i="1"/>
  <c r="AE247" i="1"/>
  <c r="AE245" i="1"/>
  <c r="AG244" i="1"/>
  <c r="AF239" i="1"/>
  <c r="AH238" i="1"/>
  <c r="AG237" i="1"/>
  <c r="AH227" i="1"/>
  <c r="AG226" i="1"/>
  <c r="AE223" i="1"/>
  <c r="AE221" i="1"/>
  <c r="AG220" i="1"/>
  <c r="AF258" i="1"/>
  <c r="AF257" i="1"/>
  <c r="AD252" i="1"/>
  <c r="AH250" i="1"/>
  <c r="AG249" i="1"/>
  <c r="AH247" i="1"/>
  <c r="AD245" i="1"/>
  <c r="AF244" i="1"/>
  <c r="AE239" i="1"/>
  <c r="AG238" i="1"/>
  <c r="AE237" i="1"/>
  <c r="AG236" i="1"/>
  <c r="AH232" i="1"/>
  <c r="AH230" i="1"/>
  <c r="AG229" i="1"/>
  <c r="AF227" i="1"/>
  <c r="AF226" i="1"/>
  <c r="AH223" i="1"/>
  <c r="AD221" i="1"/>
  <c r="AF220" i="1"/>
  <c r="AH216" i="1"/>
  <c r="AH214" i="1"/>
  <c r="AG213" i="1"/>
  <c r="AH237" i="1"/>
  <c r="AG262" i="1"/>
  <c r="AD258" i="1"/>
  <c r="AF249" i="1"/>
  <c r="AD244" i="1"/>
  <c r="AH239" i="1"/>
  <c r="AD237" i="1"/>
  <c r="AG230" i="1"/>
  <c r="AG228" i="1"/>
  <c r="AD227" i="1"/>
  <c r="AD220" i="1"/>
  <c r="AG214" i="1"/>
  <c r="AH240" i="1"/>
  <c r="AF262" i="1"/>
  <c r="AE257" i="1"/>
  <c r="AG256" i="1"/>
  <c r="AF254" i="1"/>
  <c r="AF251" i="1"/>
  <c r="AE249" i="1"/>
  <c r="AG248" i="1"/>
  <c r="AF246" i="1"/>
  <c r="AF243" i="1"/>
  <c r="AE241" i="1"/>
  <c r="AG240" i="1"/>
  <c r="AF238" i="1"/>
  <c r="AF235" i="1"/>
  <c r="AE233" i="1"/>
  <c r="AG232" i="1"/>
  <c r="AF230" i="1"/>
  <c r="AF228" i="1"/>
  <c r="AE226" i="1"/>
  <c r="AG224" i="1"/>
  <c r="AF222" i="1"/>
  <c r="AF219" i="1"/>
  <c r="AE217" i="1"/>
  <c r="AG216" i="1"/>
  <c r="AF214" i="1"/>
  <c r="AE262" i="1"/>
  <c r="AG258" i="1"/>
  <c r="AH257" i="1"/>
  <c r="AF256" i="1"/>
  <c r="AD254" i="1"/>
  <c r="AE251" i="1"/>
  <c r="AG250" i="1"/>
  <c r="AH249" i="1"/>
  <c r="AF248" i="1"/>
  <c r="AD246" i="1"/>
  <c r="AE243" i="1"/>
  <c r="AG242" i="1"/>
  <c r="AH241" i="1"/>
  <c r="AF240" i="1"/>
  <c r="AD238" i="1"/>
  <c r="AE235" i="1"/>
  <c r="AG234" i="1"/>
  <c r="AH233" i="1"/>
  <c r="AF232" i="1"/>
  <c r="AD230" i="1"/>
  <c r="AE228" i="1"/>
  <c r="AG227" i="1"/>
  <c r="AH226" i="1"/>
  <c r="AF224" i="1"/>
  <c r="AD222" i="1"/>
  <c r="AE219" i="1"/>
  <c r="AG218" i="1"/>
  <c r="AH217" i="1"/>
  <c r="AF216" i="1"/>
  <c r="AD214" i="1"/>
  <c r="AH256" i="1"/>
  <c r="AH248" i="1"/>
  <c r="AG235" i="1"/>
  <c r="AH262" i="1"/>
  <c r="AD256" i="1"/>
  <c r="AH251" i="1"/>
  <c r="AD248" i="1"/>
  <c r="AH243" i="1"/>
  <c r="AD240" i="1"/>
  <c r="AH235" i="1"/>
  <c r="AD232" i="1"/>
  <c r="AH228" i="1"/>
  <c r="AD224" i="1"/>
  <c r="AH219" i="1"/>
  <c r="AD216" i="1"/>
  <c r="AG210" i="1"/>
  <c r="AF210" i="1"/>
  <c r="AD210" i="1"/>
  <c r="AH208" i="1"/>
  <c r="AG207" i="1"/>
  <c r="AF209" i="1"/>
  <c r="AE207" i="1"/>
  <c r="AE209" i="1"/>
  <c r="AG208" i="1"/>
  <c r="AH207" i="1"/>
  <c r="AH209" i="1"/>
  <c r="AE203" i="1"/>
  <c r="AD203" i="1"/>
  <c r="AF202" i="1"/>
  <c r="AG203" i="1"/>
  <c r="AG204" i="1"/>
  <c r="AF204" i="1"/>
  <c r="AD204" i="1"/>
  <c r="AG200" i="1"/>
  <c r="AG178" i="1"/>
  <c r="AG177" i="1"/>
  <c r="AE200" i="1"/>
  <c r="AG199" i="1"/>
  <c r="AH198" i="1"/>
  <c r="AH197" i="1"/>
  <c r="AH194" i="1"/>
  <c r="AD191" i="1"/>
  <c r="AD190" i="1"/>
  <c r="AD189" i="1"/>
  <c r="AE178" i="1"/>
  <c r="AF177" i="1"/>
  <c r="AH172" i="1"/>
  <c r="AD200" i="1"/>
  <c r="AF199" i="1"/>
  <c r="AG198" i="1"/>
  <c r="AF197" i="1"/>
  <c r="AH195" i="1"/>
  <c r="AE181" i="1"/>
  <c r="AD178" i="1"/>
  <c r="AD174" i="1"/>
  <c r="AE172" i="1"/>
  <c r="AF169" i="1"/>
  <c r="AF198" i="1"/>
  <c r="AE196" i="1"/>
  <c r="AG195" i="1"/>
  <c r="AF193" i="1"/>
  <c r="AF190" i="1"/>
  <c r="AE186" i="1"/>
  <c r="AF185" i="1"/>
  <c r="AH180" i="1"/>
  <c r="AH174" i="1"/>
  <c r="AG173" i="1"/>
  <c r="AG197" i="1"/>
  <c r="AH196" i="1"/>
  <c r="AD196" i="1"/>
  <c r="AF195" i="1"/>
  <c r="AD193" i="1"/>
  <c r="AG189" i="1"/>
  <c r="AH188" i="1"/>
  <c r="AD186" i="1"/>
  <c r="AE185" i="1"/>
  <c r="AH182" i="1"/>
  <c r="AG181" i="1"/>
  <c r="AE180" i="1"/>
  <c r="AG174" i="1"/>
  <c r="AE173" i="1"/>
  <c r="AG170" i="1"/>
  <c r="AH168" i="1"/>
  <c r="AG196" i="1"/>
  <c r="AH186" i="1"/>
  <c r="AG193" i="1"/>
  <c r="AG186" i="1"/>
  <c r="AG166" i="1"/>
  <c r="AD166" i="1"/>
  <c r="AH161" i="1"/>
  <c r="AH166" i="1"/>
  <c r="AE161" i="1"/>
  <c r="AH164" i="1"/>
  <c r="AD161" i="1"/>
  <c r="AE164" i="1"/>
  <c r="AH157" i="1"/>
  <c r="AE155" i="1"/>
  <c r="AH146" i="1"/>
  <c r="AG157" i="1"/>
  <c r="AH151" i="1"/>
  <c r="AG149" i="1"/>
  <c r="AD157" i="1"/>
  <c r="AE151" i="1"/>
  <c r="AF149" i="1"/>
  <c r="AG151" i="1"/>
  <c r="AH153" i="1"/>
  <c r="AD151" i="1"/>
  <c r="AD144" i="1"/>
  <c r="AG140" i="1"/>
  <c r="AG139" i="1"/>
  <c r="AD140" i="1"/>
  <c r="AD136" i="1"/>
  <c r="AH144" i="1"/>
  <c r="AG143" i="1"/>
  <c r="AE142" i="1"/>
  <c r="AH136" i="1"/>
  <c r="AG135" i="1"/>
  <c r="AE134" i="1"/>
  <c r="AG144" i="1"/>
  <c r="AE143" i="1"/>
  <c r="AH138" i="1"/>
  <c r="AG136" i="1"/>
  <c r="AE135" i="1"/>
  <c r="AH132" i="1"/>
  <c r="AF131" i="1"/>
  <c r="AH126" i="1"/>
  <c r="AH128" i="1"/>
  <c r="AG127" i="1"/>
  <c r="AG132" i="1"/>
  <c r="AH130" i="1"/>
  <c r="AG128" i="1"/>
  <c r="AE127" i="1"/>
  <c r="AG124" i="1"/>
  <c r="AH120" i="1"/>
  <c r="AG114" i="1"/>
  <c r="AH89" i="1"/>
  <c r="AE114" i="1"/>
  <c r="AF112" i="1"/>
  <c r="AH105" i="1"/>
  <c r="AH103" i="1"/>
  <c r="AF102" i="1"/>
  <c r="AE89" i="1"/>
  <c r="AF104" i="1"/>
  <c r="AG116" i="1"/>
  <c r="AH115" i="1"/>
  <c r="AF114" i="1"/>
  <c r="AD113" i="1"/>
  <c r="AE112" i="1"/>
  <c r="AG108" i="1"/>
  <c r="AH107" i="1"/>
  <c r="AF106" i="1"/>
  <c r="AD105" i="1"/>
  <c r="AE104" i="1"/>
  <c r="AG100" i="1"/>
  <c r="AH99" i="1"/>
  <c r="AG98" i="1"/>
  <c r="AG97" i="1"/>
  <c r="AH96" i="1"/>
  <c r="AG94" i="1"/>
  <c r="AD89" i="1"/>
  <c r="AH118" i="1"/>
  <c r="AF116" i="1"/>
  <c r="AH109" i="1"/>
  <c r="AF108" i="1"/>
  <c r="AH101" i="1"/>
  <c r="AF100" i="1"/>
  <c r="AE98" i="1"/>
  <c r="AF97" i="1"/>
  <c r="AG96" i="1"/>
  <c r="AD118" i="1"/>
  <c r="AE116" i="1"/>
  <c r="AG112" i="1"/>
  <c r="AD109" i="1"/>
  <c r="AE108" i="1"/>
  <c r="AG104" i="1"/>
  <c r="AD101" i="1"/>
  <c r="AE100" i="1"/>
  <c r="AD98" i="1"/>
  <c r="AE96" i="1"/>
  <c r="AG89" i="1"/>
  <c r="AE87" i="1"/>
  <c r="AH83" i="1"/>
  <c r="AG80" i="1"/>
  <c r="AF80" i="1"/>
  <c r="AE79" i="1"/>
  <c r="AH79" i="1"/>
  <c r="AD73" i="1"/>
  <c r="AH73" i="1"/>
  <c r="AG73" i="1"/>
  <c r="AE73" i="1"/>
  <c r="AG71" i="1"/>
  <c r="AE65" i="1"/>
  <c r="AG64" i="1"/>
  <c r="AH63" i="1"/>
  <c r="AE71" i="1"/>
  <c r="AD65" i="1"/>
  <c r="AF64" i="1"/>
  <c r="AG63" i="1"/>
  <c r="AH71" i="1"/>
  <c r="AG65" i="1"/>
  <c r="AG41" i="1"/>
  <c r="AG38" i="1"/>
  <c r="AE21" i="1"/>
  <c r="AG33" i="1"/>
  <c r="AG14" i="1"/>
  <c r="AG24" i="1"/>
  <c r="AE16" i="1"/>
  <c r="AE8" i="1"/>
  <c r="AD187" i="1"/>
  <c r="AH187" i="1"/>
  <c r="AE184" i="1"/>
  <c r="AF183" i="1"/>
  <c r="AD179" i="1"/>
  <c r="AH179" i="1"/>
  <c r="AE176" i="1"/>
  <c r="AF175" i="1"/>
  <c r="AD171" i="1"/>
  <c r="AH171" i="1"/>
  <c r="AE168" i="1"/>
  <c r="AD162" i="1"/>
  <c r="AH162" i="1"/>
  <c r="AE159" i="1"/>
  <c r="AD152" i="1"/>
  <c r="AH152" i="1"/>
  <c r="AE146" i="1"/>
  <c r="AD141" i="1"/>
  <c r="AH141" i="1"/>
  <c r="AE138" i="1"/>
  <c r="AF137" i="1"/>
  <c r="AE130" i="1"/>
  <c r="AF129" i="1"/>
  <c r="AD125" i="1"/>
  <c r="AH125" i="1"/>
  <c r="AF121" i="1"/>
  <c r="AH92" i="1"/>
  <c r="AD91" i="1"/>
  <c r="AH91" i="1"/>
  <c r="AE91" i="1"/>
  <c r="AF91" i="1"/>
  <c r="AF85" i="1"/>
  <c r="AD85" i="1"/>
  <c r="AE85" i="1"/>
  <c r="AH77" i="1"/>
  <c r="AD76" i="1"/>
  <c r="AH76" i="1"/>
  <c r="AE76" i="1"/>
  <c r="AF76" i="1"/>
  <c r="AF69" i="1"/>
  <c r="AD69" i="1"/>
  <c r="AE69" i="1"/>
  <c r="AD58" i="1"/>
  <c r="AH58" i="1"/>
  <c r="AG58" i="1"/>
  <c r="AE58" i="1"/>
  <c r="AF58" i="1"/>
  <c r="AD56" i="1"/>
  <c r="AH56" i="1"/>
  <c r="AF56" i="1"/>
  <c r="AG56" i="1"/>
  <c r="AD48" i="1"/>
  <c r="AH48" i="1"/>
  <c r="AF48" i="1"/>
  <c r="AG48" i="1"/>
  <c r="AD40" i="1"/>
  <c r="AH40" i="1"/>
  <c r="AF40" i="1"/>
  <c r="AG40" i="1"/>
  <c r="AD31" i="1"/>
  <c r="AH31" i="1"/>
  <c r="AF31" i="1"/>
  <c r="AG31" i="1"/>
  <c r="AD23" i="1"/>
  <c r="AH23" i="1"/>
  <c r="AF23" i="1"/>
  <c r="AG23" i="1"/>
  <c r="AF11" i="1"/>
  <c r="AD11" i="1"/>
  <c r="AH11" i="1"/>
  <c r="AE11" i="1"/>
  <c r="AG11" i="1"/>
  <c r="AG188" i="1"/>
  <c r="AG187" i="1"/>
  <c r="AD185" i="1"/>
  <c r="AH185" i="1"/>
  <c r="AD184" i="1"/>
  <c r="AE182" i="1"/>
  <c r="AG180" i="1"/>
  <c r="AG179" i="1"/>
  <c r="AD177" i="1"/>
  <c r="AH177" i="1"/>
  <c r="AD176" i="1"/>
  <c r="AE174" i="1"/>
  <c r="AG172" i="1"/>
  <c r="AG171" i="1"/>
  <c r="AD169" i="1"/>
  <c r="AH169" i="1"/>
  <c r="AD168" i="1"/>
  <c r="AE166" i="1"/>
  <c r="AG164" i="1"/>
  <c r="AG162" i="1"/>
  <c r="AD159" i="1"/>
  <c r="AE157" i="1"/>
  <c r="AG153" i="1"/>
  <c r="AG152" i="1"/>
  <c r="AD149" i="1"/>
  <c r="AH149" i="1"/>
  <c r="AD146" i="1"/>
  <c r="AE144" i="1"/>
  <c r="AG142" i="1"/>
  <c r="AG141" i="1"/>
  <c r="AD139" i="1"/>
  <c r="AH139" i="1"/>
  <c r="AD138" i="1"/>
  <c r="AE136" i="1"/>
  <c r="AG134" i="1"/>
  <c r="AD131" i="1"/>
  <c r="AH131" i="1"/>
  <c r="AD130" i="1"/>
  <c r="AE128" i="1"/>
  <c r="AG126" i="1"/>
  <c r="AG125" i="1"/>
  <c r="AD123" i="1"/>
  <c r="AH123" i="1"/>
  <c r="AE120" i="1"/>
  <c r="AF83" i="1"/>
  <c r="AE83" i="1"/>
  <c r="AG83" i="1"/>
  <c r="AD74" i="1"/>
  <c r="AH74" i="1"/>
  <c r="AF74" i="1"/>
  <c r="AG74" i="1"/>
  <c r="AF67" i="1"/>
  <c r="AE67" i="1"/>
  <c r="AG67" i="1"/>
  <c r="AD60" i="1"/>
  <c r="AH60" i="1"/>
  <c r="AF60" i="1"/>
  <c r="AG60" i="1"/>
  <c r="AF43" i="1"/>
  <c r="AD43" i="1"/>
  <c r="AH43" i="1"/>
  <c r="AE43" i="1"/>
  <c r="AF26" i="1"/>
  <c r="AD26" i="1"/>
  <c r="AH26" i="1"/>
  <c r="AE26" i="1"/>
  <c r="AF13" i="1"/>
  <c r="AD13" i="1"/>
  <c r="AH13" i="1"/>
  <c r="AE13" i="1"/>
  <c r="AG13" i="1"/>
  <c r="AF9" i="1"/>
  <c r="AD9" i="1"/>
  <c r="AH9" i="1"/>
  <c r="AE9" i="1"/>
  <c r="AH184" i="1"/>
  <c r="AD183" i="1"/>
  <c r="AH183" i="1"/>
  <c r="AH176" i="1"/>
  <c r="AD175" i="1"/>
  <c r="AH175" i="1"/>
  <c r="AD137" i="1"/>
  <c r="AH137" i="1"/>
  <c r="AD129" i="1"/>
  <c r="AH129" i="1"/>
  <c r="AD121" i="1"/>
  <c r="AH121" i="1"/>
  <c r="AF92" i="1"/>
  <c r="AD92" i="1"/>
  <c r="AE92" i="1"/>
  <c r="AD84" i="1"/>
  <c r="AH84" i="1"/>
  <c r="AE84" i="1"/>
  <c r="AF84" i="1"/>
  <c r="AF77" i="1"/>
  <c r="AD77" i="1"/>
  <c r="AE77" i="1"/>
  <c r="AD68" i="1"/>
  <c r="AH68" i="1"/>
  <c r="AE68" i="1"/>
  <c r="AF68" i="1"/>
  <c r="AF53" i="1"/>
  <c r="AD53" i="1"/>
  <c r="AH53" i="1"/>
  <c r="AG53" i="1"/>
  <c r="AF45" i="1"/>
  <c r="AD45" i="1"/>
  <c r="AH45" i="1"/>
  <c r="AG45" i="1"/>
  <c r="AF36" i="1"/>
  <c r="AD36" i="1"/>
  <c r="AH36" i="1"/>
  <c r="AG36" i="1"/>
  <c r="AF28" i="1"/>
  <c r="AD28" i="1"/>
  <c r="AH28" i="1"/>
  <c r="AG28" i="1"/>
  <c r="AF20" i="1"/>
  <c r="AD20" i="1"/>
  <c r="AH20" i="1"/>
  <c r="AG20" i="1"/>
  <c r="AD188" i="1"/>
  <c r="AE187" i="1"/>
  <c r="AG184" i="1"/>
  <c r="AG183" i="1"/>
  <c r="AD181" i="1"/>
  <c r="AH181" i="1"/>
  <c r="AD180" i="1"/>
  <c r="AE179" i="1"/>
  <c r="AG176" i="1"/>
  <c r="AG175" i="1"/>
  <c r="AD173" i="1"/>
  <c r="AH173" i="1"/>
  <c r="AD172" i="1"/>
  <c r="AE171" i="1"/>
  <c r="AG168" i="1"/>
  <c r="AD165" i="1"/>
  <c r="AH165" i="1"/>
  <c r="AD164" i="1"/>
  <c r="AE162" i="1"/>
  <c r="AG159" i="1"/>
  <c r="AD155" i="1"/>
  <c r="AH155" i="1"/>
  <c r="AD153" i="1"/>
  <c r="AE152" i="1"/>
  <c r="AG146" i="1"/>
  <c r="AD143" i="1"/>
  <c r="AH143" i="1"/>
  <c r="AD142" i="1"/>
  <c r="AE141" i="1"/>
  <c r="AG138" i="1"/>
  <c r="AG137" i="1"/>
  <c r="AD135" i="1"/>
  <c r="AH135" i="1"/>
  <c r="AD134" i="1"/>
  <c r="AG130" i="1"/>
  <c r="AG129" i="1"/>
  <c r="AD127" i="1"/>
  <c r="AH127" i="1"/>
  <c r="AD126" i="1"/>
  <c r="AE125" i="1"/>
  <c r="AG121" i="1"/>
  <c r="AE118" i="1"/>
  <c r="AF118" i="1"/>
  <c r="AE115" i="1"/>
  <c r="AF115" i="1"/>
  <c r="AE113" i="1"/>
  <c r="AF113" i="1"/>
  <c r="AE111" i="1"/>
  <c r="AF111" i="1"/>
  <c r="AE109" i="1"/>
  <c r="AF109" i="1"/>
  <c r="AE107" i="1"/>
  <c r="AF107" i="1"/>
  <c r="AE105" i="1"/>
  <c r="AF105" i="1"/>
  <c r="AE103" i="1"/>
  <c r="AF103" i="1"/>
  <c r="AE101" i="1"/>
  <c r="AF101" i="1"/>
  <c r="AE99" i="1"/>
  <c r="AF99" i="1"/>
  <c r="AG91" i="1"/>
  <c r="AF90" i="1"/>
  <c r="AE90" i="1"/>
  <c r="AG90" i="1"/>
  <c r="AG85" i="1"/>
  <c r="AD82" i="1"/>
  <c r="AH82" i="1"/>
  <c r="AF82" i="1"/>
  <c r="AG82" i="1"/>
  <c r="AG76" i="1"/>
  <c r="AF75" i="1"/>
  <c r="AE75" i="1"/>
  <c r="AG75" i="1"/>
  <c r="AG69" i="1"/>
  <c r="AD66" i="1"/>
  <c r="AH66" i="1"/>
  <c r="AF66" i="1"/>
  <c r="AG66" i="1"/>
  <c r="AF59" i="1"/>
  <c r="AG59" i="1"/>
  <c r="AE59" i="1"/>
  <c r="AH59" i="1"/>
  <c r="AE56" i="1"/>
  <c r="AE48" i="1"/>
  <c r="AE40" i="1"/>
  <c r="AE31" i="1"/>
  <c r="AE23" i="1"/>
  <c r="AH116" i="1"/>
  <c r="AH114" i="1"/>
  <c r="AH112" i="1"/>
  <c r="AH110" i="1"/>
  <c r="AH108" i="1"/>
  <c r="AH106" i="1"/>
  <c r="AH104" i="1"/>
  <c r="AH102" i="1"/>
  <c r="AH100" i="1"/>
  <c r="AD97" i="1"/>
  <c r="AH97" i="1"/>
  <c r="AD96" i="1"/>
  <c r="AD87" i="1"/>
  <c r="AD80" i="1"/>
  <c r="AH80" i="1"/>
  <c r="AD79" i="1"/>
  <c r="AD71" i="1"/>
  <c r="AD62" i="1"/>
  <c r="AH62" i="1"/>
  <c r="AE62" i="1"/>
  <c r="AD94" i="1"/>
  <c r="AH94" i="1"/>
  <c r="AD86" i="1"/>
  <c r="AH86" i="1"/>
  <c r="AD78" i="1"/>
  <c r="AH78" i="1"/>
  <c r="AD70" i="1"/>
  <c r="AH70" i="1"/>
  <c r="AF63" i="1"/>
  <c r="AD63" i="1"/>
  <c r="AF57" i="1"/>
  <c r="AD57" i="1"/>
  <c r="AH57" i="1"/>
  <c r="AF55" i="1"/>
  <c r="AD55" i="1"/>
  <c r="AH55" i="1"/>
  <c r="AE55" i="1"/>
  <c r="AD52" i="1"/>
  <c r="AH52" i="1"/>
  <c r="AF52" i="1"/>
  <c r="AG52" i="1"/>
  <c r="AF50" i="1"/>
  <c r="AD50" i="1"/>
  <c r="AH50" i="1"/>
  <c r="AF47" i="1"/>
  <c r="AD47" i="1"/>
  <c r="AH47" i="1"/>
  <c r="AE47" i="1"/>
  <c r="AD44" i="1"/>
  <c r="AH44" i="1"/>
  <c r="AF44" i="1"/>
  <c r="AG44" i="1"/>
  <c r="AF41" i="1"/>
  <c r="AD41" i="1"/>
  <c r="AH41" i="1"/>
  <c r="AF39" i="1"/>
  <c r="AD39" i="1"/>
  <c r="AH39" i="1"/>
  <c r="AE39" i="1"/>
  <c r="AD35" i="1"/>
  <c r="AH35" i="1"/>
  <c r="AF35" i="1"/>
  <c r="AG35" i="1"/>
  <c r="AF32" i="1"/>
  <c r="AD32" i="1"/>
  <c r="AH32" i="1"/>
  <c r="AF30" i="1"/>
  <c r="AD30" i="1"/>
  <c r="AH30" i="1"/>
  <c r="AE30" i="1"/>
  <c r="AD27" i="1"/>
  <c r="AH27" i="1"/>
  <c r="AF27" i="1"/>
  <c r="AG27" i="1"/>
  <c r="AF24" i="1"/>
  <c r="AD24" i="1"/>
  <c r="AH24" i="1"/>
  <c r="AF22" i="1"/>
  <c r="AD22" i="1"/>
  <c r="AH22" i="1"/>
  <c r="AE22" i="1"/>
  <c r="AD19" i="1"/>
  <c r="AH19" i="1"/>
  <c r="AF19" i="1"/>
  <c r="AG19" i="1"/>
  <c r="AF18" i="1"/>
  <c r="AD18" i="1"/>
  <c r="AH18" i="1"/>
  <c r="AF15" i="1"/>
  <c r="AD15" i="1"/>
  <c r="AH15" i="1"/>
  <c r="AE15" i="1"/>
  <c r="AD54" i="1"/>
  <c r="AH54" i="1"/>
  <c r="AF54" i="1"/>
  <c r="AD38" i="1"/>
  <c r="AH38" i="1"/>
  <c r="AF38" i="1"/>
  <c r="AD33" i="1"/>
  <c r="AH33" i="1"/>
  <c r="AF33" i="1"/>
  <c r="AD29" i="1"/>
  <c r="AH29" i="1"/>
  <c r="AF29" i="1"/>
  <c r="AD25" i="1"/>
  <c r="AH25" i="1"/>
  <c r="AF25" i="1"/>
  <c r="AD21" i="1"/>
  <c r="AH21" i="1"/>
  <c r="AF21" i="1"/>
  <c r="AD14" i="1"/>
  <c r="AH14" i="1"/>
  <c r="AF14" i="1"/>
  <c r="AD10" i="1"/>
  <c r="AH10" i="1"/>
  <c r="AF10" i="1"/>
  <c r="AD16" i="1"/>
  <c r="AH16" i="1"/>
  <c r="AF16" i="1"/>
  <c r="AD8" i="1"/>
  <c r="AH8" i="1"/>
  <c r="AF8" i="1"/>
  <c r="AC7" i="1" l="1"/>
  <c r="AG7" i="1" l="1"/>
  <c r="AF7" i="1"/>
  <c r="AE7" i="1"/>
  <c r="AD7" i="1"/>
  <c r="AH7" i="1"/>
  <c r="W258" i="1" l="1"/>
  <c r="W256" i="1"/>
  <c r="W254" i="1"/>
  <c r="W252" i="1"/>
  <c r="W250" i="1"/>
  <c r="W248" i="1"/>
  <c r="W246" i="1"/>
  <c r="W245" i="1"/>
  <c r="W243" i="1"/>
  <c r="W241" i="1"/>
  <c r="W239" i="1"/>
  <c r="W237" i="1"/>
  <c r="W235" i="1"/>
  <c r="W233" i="1"/>
  <c r="W231" i="1"/>
  <c r="W229" i="1"/>
  <c r="W228" i="1"/>
  <c r="W226" i="1"/>
  <c r="W223" i="1"/>
  <c r="W221" i="1"/>
  <c r="W219" i="1"/>
  <c r="W217" i="1"/>
  <c r="W215" i="1"/>
  <c r="W213" i="1"/>
  <c r="W205" i="1"/>
  <c r="W202" i="1"/>
  <c r="W165" i="1"/>
  <c r="W162" i="1"/>
  <c r="W157" i="1"/>
  <c r="W152" i="1"/>
  <c r="W151" i="1"/>
  <c r="W144" i="1"/>
  <c r="W143" i="1"/>
  <c r="W140" i="1"/>
  <c r="W139" i="1"/>
  <c r="W136" i="1"/>
  <c r="W131" i="1"/>
  <c r="W130" i="1"/>
  <c r="W129" i="1"/>
  <c r="W127" i="1"/>
  <c r="W126" i="1"/>
  <c r="W125" i="1"/>
  <c r="W123" i="1"/>
  <c r="W116" i="1"/>
  <c r="W112" i="1"/>
  <c r="W108" i="1"/>
  <c r="W104" i="1"/>
  <c r="W100" i="1"/>
  <c r="W96" i="1"/>
  <c r="W90" i="1"/>
  <c r="W84" i="1"/>
  <c r="W79" i="1"/>
  <c r="W77" i="1"/>
  <c r="W75" i="1"/>
  <c r="W73" i="1"/>
  <c r="W57" i="1"/>
  <c r="W53" i="1"/>
  <c r="W50" i="1"/>
  <c r="W45" i="1"/>
  <c r="W41" i="1"/>
  <c r="W38" i="1"/>
  <c r="W36" i="1"/>
  <c r="AA262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5" i="1"/>
  <c r="AA244" i="1"/>
  <c r="AA243" i="1"/>
  <c r="AA242" i="1"/>
  <c r="AA241" i="1"/>
  <c r="AA240" i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AA227" i="1"/>
  <c r="AA226" i="1"/>
  <c r="AA224" i="1"/>
  <c r="AA223" i="1"/>
  <c r="AA222" i="1"/>
  <c r="AA221" i="1"/>
  <c r="AA220" i="1"/>
  <c r="AA219" i="1"/>
  <c r="AA218" i="1"/>
  <c r="AA217" i="1"/>
  <c r="AA216" i="1"/>
  <c r="AA215" i="1"/>
  <c r="AA214" i="1"/>
  <c r="AA213" i="1"/>
  <c r="AA211" i="1"/>
  <c r="AA210" i="1"/>
  <c r="AA209" i="1"/>
  <c r="AA208" i="1"/>
  <c r="AA207" i="1"/>
  <c r="AA205" i="1"/>
  <c r="AA204" i="1"/>
  <c r="AA203" i="1"/>
  <c r="AA202" i="1"/>
  <c r="AA200" i="1"/>
  <c r="AA199" i="1"/>
  <c r="AA198" i="1"/>
  <c r="AA197" i="1"/>
  <c r="AA196" i="1"/>
  <c r="AA195" i="1"/>
  <c r="AA194" i="1"/>
  <c r="AA193" i="1"/>
  <c r="AA192" i="1"/>
  <c r="AA191" i="1"/>
  <c r="AA190" i="1"/>
  <c r="AA189" i="1"/>
  <c r="AA188" i="1"/>
  <c r="AA187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70" i="1"/>
  <c r="AA169" i="1"/>
  <c r="AA168" i="1"/>
  <c r="AA166" i="1"/>
  <c r="AA165" i="1"/>
  <c r="AA164" i="1"/>
  <c r="AA162" i="1"/>
  <c r="AA161" i="1"/>
  <c r="AA159" i="1"/>
  <c r="AA157" i="1"/>
  <c r="AA155" i="1"/>
  <c r="AA153" i="1"/>
  <c r="AA152" i="1"/>
  <c r="AA151" i="1"/>
  <c r="AA149" i="1"/>
  <c r="AA146" i="1"/>
  <c r="AA144" i="1"/>
  <c r="AA143" i="1"/>
  <c r="AA142" i="1"/>
  <c r="AA141" i="1"/>
  <c r="AA140" i="1"/>
  <c r="AA139" i="1"/>
  <c r="AA138" i="1"/>
  <c r="AA137" i="1"/>
  <c r="AA136" i="1"/>
  <c r="AA135" i="1"/>
  <c r="AA134" i="1"/>
  <c r="AA132" i="1"/>
  <c r="AA131" i="1"/>
  <c r="AA130" i="1"/>
  <c r="AA129" i="1"/>
  <c r="AA128" i="1"/>
  <c r="AA127" i="1"/>
  <c r="AA126" i="1"/>
  <c r="AA125" i="1"/>
  <c r="AA124" i="1"/>
  <c r="AA123" i="1"/>
  <c r="AA121" i="1"/>
  <c r="AA120" i="1"/>
  <c r="AA118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7" i="1"/>
  <c r="AA96" i="1"/>
  <c r="AA94" i="1"/>
  <c r="AA92" i="1"/>
  <c r="AA91" i="1"/>
  <c r="AA90" i="1"/>
  <c r="AA89" i="1"/>
  <c r="AA87" i="1"/>
  <c r="AA86" i="1"/>
  <c r="AA85" i="1"/>
  <c r="AA84" i="1"/>
  <c r="AA83" i="1"/>
  <c r="AA82" i="1"/>
  <c r="AA80" i="1"/>
  <c r="AA79" i="1"/>
  <c r="AA78" i="1"/>
  <c r="AA77" i="1"/>
  <c r="AA76" i="1"/>
  <c r="AA75" i="1"/>
  <c r="AA74" i="1"/>
  <c r="AA73" i="1"/>
  <c r="AA71" i="1"/>
  <c r="AA70" i="1"/>
  <c r="AA69" i="1"/>
  <c r="AA68" i="1"/>
  <c r="AA67" i="1"/>
  <c r="AA66" i="1"/>
  <c r="AA65" i="1"/>
  <c r="AA64" i="1"/>
  <c r="AA63" i="1"/>
  <c r="AA62" i="1"/>
  <c r="AA60" i="1"/>
  <c r="AA59" i="1"/>
  <c r="AA58" i="1"/>
  <c r="AA57" i="1"/>
  <c r="AA56" i="1"/>
  <c r="AA55" i="1"/>
  <c r="AA54" i="1"/>
  <c r="AA53" i="1"/>
  <c r="AA52" i="1"/>
  <c r="AA50" i="1"/>
  <c r="AA48" i="1"/>
  <c r="AA47" i="1"/>
  <c r="AA45" i="1"/>
  <c r="AA44" i="1"/>
  <c r="AA43" i="1"/>
  <c r="AA41" i="1"/>
  <c r="AA40" i="1"/>
  <c r="AA39" i="1"/>
  <c r="AA38" i="1"/>
  <c r="AA36" i="1"/>
  <c r="AA35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6" i="1"/>
  <c r="AA15" i="1"/>
  <c r="AA14" i="1"/>
  <c r="AA13" i="1"/>
  <c r="AA11" i="1"/>
  <c r="AA10" i="1"/>
  <c r="AA9" i="1"/>
  <c r="AA8" i="1"/>
  <c r="AA7" i="1"/>
  <c r="Z262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1" i="1"/>
  <c r="Z210" i="1"/>
  <c r="Z209" i="1"/>
  <c r="Z208" i="1"/>
  <c r="Z207" i="1"/>
  <c r="Z205" i="1"/>
  <c r="Z204" i="1"/>
  <c r="Z203" i="1"/>
  <c r="Z202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6" i="1"/>
  <c r="Z165" i="1"/>
  <c r="Z164" i="1"/>
  <c r="Z162" i="1"/>
  <c r="Z161" i="1"/>
  <c r="Z159" i="1"/>
  <c r="Z157" i="1"/>
  <c r="Z155" i="1"/>
  <c r="Z153" i="1"/>
  <c r="Z152" i="1"/>
  <c r="Z151" i="1"/>
  <c r="Z149" i="1"/>
  <c r="Z146" i="1"/>
  <c r="Z144" i="1"/>
  <c r="Z143" i="1"/>
  <c r="Z142" i="1"/>
  <c r="Z141" i="1"/>
  <c r="Z140" i="1"/>
  <c r="Z139" i="1"/>
  <c r="Z138" i="1"/>
  <c r="Z137" i="1"/>
  <c r="Z136" i="1"/>
  <c r="Z135" i="1"/>
  <c r="Z134" i="1"/>
  <c r="Z132" i="1"/>
  <c r="Z131" i="1"/>
  <c r="Z130" i="1"/>
  <c r="Z129" i="1"/>
  <c r="Z128" i="1"/>
  <c r="Z127" i="1"/>
  <c r="Z126" i="1"/>
  <c r="Z125" i="1"/>
  <c r="Z124" i="1"/>
  <c r="Z123" i="1"/>
  <c r="Z121" i="1"/>
  <c r="Z120" i="1"/>
  <c r="Z118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4" i="1"/>
  <c r="Z92" i="1"/>
  <c r="Z91" i="1"/>
  <c r="Z90" i="1"/>
  <c r="Z89" i="1"/>
  <c r="Z87" i="1"/>
  <c r="Z86" i="1"/>
  <c r="Z85" i="1"/>
  <c r="Z84" i="1"/>
  <c r="Z83" i="1"/>
  <c r="Z82" i="1"/>
  <c r="Z80" i="1"/>
  <c r="Z79" i="1"/>
  <c r="Z78" i="1"/>
  <c r="Z77" i="1"/>
  <c r="Z76" i="1"/>
  <c r="Z75" i="1"/>
  <c r="Z74" i="1"/>
  <c r="Z73" i="1"/>
  <c r="Z71" i="1"/>
  <c r="Z70" i="1"/>
  <c r="Z69" i="1"/>
  <c r="Z68" i="1"/>
  <c r="Z67" i="1"/>
  <c r="Z66" i="1"/>
  <c r="Z65" i="1"/>
  <c r="Z64" i="1"/>
  <c r="Z63" i="1"/>
  <c r="Z62" i="1"/>
  <c r="Z60" i="1"/>
  <c r="Z59" i="1"/>
  <c r="Z58" i="1"/>
  <c r="Z57" i="1"/>
  <c r="Z56" i="1"/>
  <c r="Z55" i="1"/>
  <c r="Z54" i="1"/>
  <c r="Z53" i="1"/>
  <c r="Z52" i="1"/>
  <c r="Z50" i="1"/>
  <c r="Z48" i="1"/>
  <c r="Z47" i="1"/>
  <c r="Z45" i="1"/>
  <c r="Z44" i="1"/>
  <c r="Z43" i="1"/>
  <c r="Z41" i="1"/>
  <c r="Z40" i="1"/>
  <c r="Z39" i="1"/>
  <c r="Z38" i="1"/>
  <c r="Z36" i="1"/>
  <c r="Z35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6" i="1"/>
  <c r="Z15" i="1"/>
  <c r="Z14" i="1"/>
  <c r="Z13" i="1"/>
  <c r="Z11" i="1"/>
  <c r="Z10" i="1"/>
  <c r="Z9" i="1"/>
  <c r="Z8" i="1"/>
  <c r="Z7" i="1"/>
  <c r="Y262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1" i="1"/>
  <c r="Y210" i="1"/>
  <c r="Y209" i="1"/>
  <c r="Y208" i="1"/>
  <c r="Y207" i="1"/>
  <c r="Y205" i="1"/>
  <c r="Y204" i="1"/>
  <c r="Y203" i="1"/>
  <c r="Y202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6" i="1"/>
  <c r="Y165" i="1"/>
  <c r="Y164" i="1"/>
  <c r="Y162" i="1"/>
  <c r="Y161" i="1"/>
  <c r="Y159" i="1"/>
  <c r="Y157" i="1"/>
  <c r="Y155" i="1"/>
  <c r="Y153" i="1"/>
  <c r="Y152" i="1"/>
  <c r="Y151" i="1"/>
  <c r="Y149" i="1"/>
  <c r="Y146" i="1"/>
  <c r="Y144" i="1"/>
  <c r="Y143" i="1"/>
  <c r="Y142" i="1"/>
  <c r="Y141" i="1"/>
  <c r="Y140" i="1"/>
  <c r="Y139" i="1"/>
  <c r="Y138" i="1"/>
  <c r="Y137" i="1"/>
  <c r="Y136" i="1"/>
  <c r="Y135" i="1"/>
  <c r="Y134" i="1"/>
  <c r="Y132" i="1"/>
  <c r="Y131" i="1"/>
  <c r="Y130" i="1"/>
  <c r="Y129" i="1"/>
  <c r="Y128" i="1"/>
  <c r="Y127" i="1"/>
  <c r="Y126" i="1"/>
  <c r="Y125" i="1"/>
  <c r="Y124" i="1"/>
  <c r="Y123" i="1"/>
  <c r="Y121" i="1"/>
  <c r="Y120" i="1"/>
  <c r="Y118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4" i="1"/>
  <c r="Y92" i="1"/>
  <c r="Y91" i="1"/>
  <c r="Y90" i="1"/>
  <c r="Y89" i="1"/>
  <c r="Y87" i="1"/>
  <c r="Y86" i="1"/>
  <c r="Y85" i="1"/>
  <c r="Y84" i="1"/>
  <c r="Y83" i="1"/>
  <c r="Y82" i="1"/>
  <c r="Y80" i="1"/>
  <c r="Y79" i="1"/>
  <c r="Y78" i="1"/>
  <c r="Y77" i="1"/>
  <c r="Y76" i="1"/>
  <c r="Y75" i="1"/>
  <c r="Y74" i="1"/>
  <c r="Y73" i="1"/>
  <c r="Y71" i="1"/>
  <c r="Y70" i="1"/>
  <c r="Y69" i="1"/>
  <c r="Y68" i="1"/>
  <c r="Y67" i="1"/>
  <c r="Y66" i="1"/>
  <c r="Y65" i="1"/>
  <c r="Y64" i="1"/>
  <c r="Y63" i="1"/>
  <c r="Y62" i="1"/>
  <c r="Y60" i="1"/>
  <c r="Y59" i="1"/>
  <c r="Y58" i="1"/>
  <c r="Y57" i="1"/>
  <c r="Y56" i="1"/>
  <c r="Y55" i="1"/>
  <c r="Y54" i="1"/>
  <c r="Y53" i="1"/>
  <c r="Y52" i="1"/>
  <c r="Y50" i="1"/>
  <c r="Y48" i="1"/>
  <c r="Y47" i="1"/>
  <c r="Y45" i="1"/>
  <c r="Y44" i="1"/>
  <c r="Y43" i="1"/>
  <c r="Y41" i="1"/>
  <c r="Y40" i="1"/>
  <c r="Y39" i="1"/>
  <c r="Y38" i="1"/>
  <c r="Y36" i="1"/>
  <c r="Y35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6" i="1"/>
  <c r="Y15" i="1"/>
  <c r="Y14" i="1"/>
  <c r="Y13" i="1"/>
  <c r="Y11" i="1"/>
  <c r="Y10" i="1"/>
  <c r="Y9" i="1"/>
  <c r="Y8" i="1"/>
  <c r="Y7" i="1"/>
  <c r="X262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1" i="1"/>
  <c r="X210" i="1"/>
  <c r="X209" i="1"/>
  <c r="X208" i="1"/>
  <c r="X207" i="1"/>
  <c r="X205" i="1"/>
  <c r="X204" i="1"/>
  <c r="X203" i="1"/>
  <c r="X202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6" i="1"/>
  <c r="X165" i="1"/>
  <c r="X164" i="1"/>
  <c r="X162" i="1"/>
  <c r="X161" i="1"/>
  <c r="X159" i="1"/>
  <c r="X157" i="1"/>
  <c r="X155" i="1"/>
  <c r="X153" i="1"/>
  <c r="X152" i="1"/>
  <c r="X151" i="1"/>
  <c r="X149" i="1"/>
  <c r="X146" i="1"/>
  <c r="X144" i="1"/>
  <c r="X143" i="1"/>
  <c r="X142" i="1"/>
  <c r="X141" i="1"/>
  <c r="X140" i="1"/>
  <c r="X139" i="1"/>
  <c r="X138" i="1"/>
  <c r="X137" i="1"/>
  <c r="X136" i="1"/>
  <c r="X135" i="1"/>
  <c r="X134" i="1"/>
  <c r="X132" i="1"/>
  <c r="X131" i="1"/>
  <c r="X130" i="1"/>
  <c r="X129" i="1"/>
  <c r="X128" i="1"/>
  <c r="X127" i="1"/>
  <c r="X126" i="1"/>
  <c r="X125" i="1"/>
  <c r="X124" i="1"/>
  <c r="X123" i="1"/>
  <c r="X121" i="1"/>
  <c r="X120" i="1"/>
  <c r="X118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4" i="1"/>
  <c r="X92" i="1"/>
  <c r="X91" i="1"/>
  <c r="X90" i="1"/>
  <c r="X89" i="1"/>
  <c r="X87" i="1"/>
  <c r="X86" i="1"/>
  <c r="X85" i="1"/>
  <c r="X84" i="1"/>
  <c r="X83" i="1"/>
  <c r="X82" i="1"/>
  <c r="X80" i="1"/>
  <c r="X79" i="1"/>
  <c r="X78" i="1"/>
  <c r="X77" i="1"/>
  <c r="X76" i="1"/>
  <c r="X75" i="1"/>
  <c r="X74" i="1"/>
  <c r="X73" i="1"/>
  <c r="X71" i="1"/>
  <c r="X70" i="1"/>
  <c r="X69" i="1"/>
  <c r="X68" i="1"/>
  <c r="X67" i="1"/>
  <c r="X66" i="1"/>
  <c r="X65" i="1"/>
  <c r="X64" i="1"/>
  <c r="X63" i="1"/>
  <c r="X62" i="1"/>
  <c r="X60" i="1"/>
  <c r="X59" i="1"/>
  <c r="X58" i="1"/>
  <c r="X57" i="1"/>
  <c r="X56" i="1"/>
  <c r="X55" i="1"/>
  <c r="X54" i="1"/>
  <c r="X53" i="1"/>
  <c r="X52" i="1"/>
  <c r="X50" i="1"/>
  <c r="X48" i="1"/>
  <c r="X47" i="1"/>
  <c r="X45" i="1"/>
  <c r="X44" i="1"/>
  <c r="X43" i="1"/>
  <c r="X41" i="1"/>
  <c r="X40" i="1"/>
  <c r="X39" i="1"/>
  <c r="X38" i="1"/>
  <c r="X36" i="1"/>
  <c r="X35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6" i="1"/>
  <c r="X15" i="1"/>
  <c r="X14" i="1"/>
  <c r="X13" i="1"/>
  <c r="X11" i="1"/>
  <c r="X10" i="1"/>
  <c r="X9" i="1"/>
  <c r="X8" i="1"/>
  <c r="X7" i="1"/>
  <c r="W262" i="1"/>
  <c r="W257" i="1"/>
  <c r="W255" i="1"/>
  <c r="W253" i="1"/>
  <c r="W251" i="1"/>
  <c r="W249" i="1"/>
  <c r="W247" i="1"/>
  <c r="W244" i="1"/>
  <c r="W242" i="1"/>
  <c r="W240" i="1"/>
  <c r="W238" i="1"/>
  <c r="W236" i="1"/>
  <c r="W234" i="1"/>
  <c r="W232" i="1"/>
  <c r="W230" i="1"/>
  <c r="W227" i="1"/>
  <c r="W224" i="1"/>
  <c r="W222" i="1"/>
  <c r="W220" i="1"/>
  <c r="W218" i="1"/>
  <c r="W216" i="1"/>
  <c r="W214" i="1"/>
  <c r="W211" i="1"/>
  <c r="W210" i="1"/>
  <c r="W209" i="1"/>
  <c r="W208" i="1"/>
  <c r="W207" i="1"/>
  <c r="W204" i="1"/>
  <c r="W203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6" i="1"/>
  <c r="W164" i="1"/>
  <c r="W161" i="1"/>
  <c r="W159" i="1"/>
  <c r="W155" i="1"/>
  <c r="W153" i="1"/>
  <c r="W149" i="1"/>
  <c r="W146" i="1"/>
  <c r="W142" i="1"/>
  <c r="W141" i="1"/>
  <c r="W138" i="1"/>
  <c r="W137" i="1"/>
  <c r="W135" i="1"/>
  <c r="W134" i="1"/>
  <c r="W132" i="1"/>
  <c r="W128" i="1"/>
  <c r="W124" i="1"/>
  <c r="W121" i="1"/>
  <c r="W120" i="1"/>
  <c r="W118" i="1"/>
  <c r="W115" i="1"/>
  <c r="W114" i="1"/>
  <c r="W113" i="1"/>
  <c r="W111" i="1"/>
  <c r="W110" i="1"/>
  <c r="W109" i="1"/>
  <c r="W107" i="1"/>
  <c r="W106" i="1"/>
  <c r="W105" i="1"/>
  <c r="W103" i="1"/>
  <c r="W102" i="1"/>
  <c r="W101" i="1"/>
  <c r="W99" i="1"/>
  <c r="W98" i="1"/>
  <c r="W97" i="1"/>
  <c r="W94" i="1"/>
  <c r="W92" i="1"/>
  <c r="W91" i="1"/>
  <c r="W89" i="1"/>
  <c r="W87" i="1"/>
  <c r="W86" i="1"/>
  <c r="W85" i="1"/>
  <c r="W83" i="1"/>
  <c r="W82" i="1"/>
  <c r="W80" i="1"/>
  <c r="W78" i="1"/>
  <c r="W76" i="1"/>
  <c r="W74" i="1"/>
  <c r="W71" i="1"/>
  <c r="W70" i="1"/>
  <c r="W69" i="1"/>
  <c r="W68" i="1"/>
  <c r="W67" i="1"/>
  <c r="W66" i="1"/>
  <c r="W65" i="1"/>
  <c r="W64" i="1"/>
  <c r="W63" i="1"/>
  <c r="W62" i="1"/>
  <c r="W60" i="1"/>
  <c r="W59" i="1"/>
  <c r="W58" i="1"/>
  <c r="W56" i="1"/>
  <c r="W55" i="1"/>
  <c r="W54" i="1"/>
  <c r="W52" i="1"/>
  <c r="W48" i="1"/>
  <c r="W47" i="1"/>
  <c r="W44" i="1"/>
  <c r="W43" i="1"/>
  <c r="W40" i="1"/>
  <c r="W39" i="1"/>
  <c r="W35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6" i="1"/>
  <c r="W15" i="1"/>
  <c r="W14" i="1"/>
  <c r="W13" i="1"/>
  <c r="W11" i="1"/>
  <c r="W10" i="1"/>
  <c r="W9" i="1"/>
  <c r="W8" i="1"/>
  <c r="W7" i="1"/>
  <c r="V11" i="1" l="1"/>
  <c r="V10" i="1"/>
  <c r="V9" i="1"/>
  <c r="V8" i="1"/>
  <c r="V7" i="1"/>
  <c r="V262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1" i="1"/>
  <c r="V210" i="1"/>
  <c r="V209" i="1"/>
  <c r="V208" i="1"/>
  <c r="V207" i="1"/>
  <c r="V205" i="1"/>
  <c r="V204" i="1"/>
  <c r="V203" i="1"/>
  <c r="V202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6" i="1"/>
  <c r="V165" i="1"/>
  <c r="V164" i="1"/>
  <c r="V162" i="1"/>
  <c r="V161" i="1"/>
  <c r="V159" i="1"/>
  <c r="V157" i="1"/>
  <c r="V155" i="1"/>
  <c r="V153" i="1"/>
  <c r="V152" i="1"/>
  <c r="V151" i="1"/>
  <c r="V149" i="1"/>
  <c r="V146" i="1"/>
  <c r="V144" i="1"/>
  <c r="V143" i="1"/>
  <c r="V142" i="1"/>
  <c r="V141" i="1"/>
  <c r="V140" i="1"/>
  <c r="V139" i="1"/>
  <c r="V138" i="1"/>
  <c r="V137" i="1"/>
  <c r="V136" i="1"/>
  <c r="V135" i="1"/>
  <c r="V134" i="1"/>
  <c r="V132" i="1"/>
  <c r="V131" i="1"/>
  <c r="V130" i="1"/>
  <c r="V129" i="1"/>
  <c r="V128" i="1"/>
  <c r="V127" i="1"/>
  <c r="V126" i="1"/>
  <c r="V125" i="1"/>
  <c r="V124" i="1"/>
  <c r="V123" i="1"/>
  <c r="V121" i="1"/>
  <c r="V120" i="1"/>
  <c r="V118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4" i="1"/>
  <c r="V92" i="1"/>
  <c r="V91" i="1"/>
  <c r="V90" i="1"/>
  <c r="V89" i="1"/>
  <c r="V87" i="1"/>
  <c r="V86" i="1"/>
  <c r="V85" i="1"/>
  <c r="V84" i="1"/>
  <c r="V83" i="1"/>
  <c r="V82" i="1"/>
  <c r="V80" i="1"/>
  <c r="V79" i="1"/>
  <c r="V78" i="1"/>
  <c r="V77" i="1"/>
  <c r="V76" i="1"/>
  <c r="V75" i="1"/>
  <c r="V74" i="1"/>
  <c r="V73" i="1"/>
  <c r="V71" i="1"/>
  <c r="V70" i="1"/>
  <c r="V69" i="1"/>
  <c r="V68" i="1"/>
  <c r="V67" i="1"/>
  <c r="V66" i="1"/>
  <c r="V65" i="1"/>
  <c r="V64" i="1"/>
  <c r="V63" i="1"/>
  <c r="V62" i="1"/>
  <c r="V60" i="1"/>
  <c r="V59" i="1"/>
  <c r="V58" i="1"/>
  <c r="V57" i="1"/>
  <c r="V56" i="1"/>
  <c r="V55" i="1"/>
  <c r="V54" i="1"/>
  <c r="V53" i="1"/>
  <c r="V52" i="1"/>
  <c r="V50" i="1"/>
  <c r="V48" i="1"/>
  <c r="V47" i="1"/>
  <c r="V45" i="1"/>
  <c r="V44" i="1"/>
  <c r="V43" i="1"/>
  <c r="V41" i="1"/>
  <c r="V40" i="1"/>
  <c r="V39" i="1"/>
  <c r="V38" i="1"/>
  <c r="V36" i="1"/>
  <c r="V35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6" i="1"/>
  <c r="V15" i="1"/>
  <c r="V14" i="1"/>
  <c r="V13" i="1"/>
  <c r="O105" i="1" l="1"/>
  <c r="P105" i="1"/>
  <c r="Q105" i="1"/>
  <c r="R105" i="1"/>
  <c r="S105" i="1"/>
  <c r="T105" i="1"/>
  <c r="O149" i="1"/>
  <c r="P149" i="1"/>
  <c r="Q149" i="1"/>
  <c r="R149" i="1"/>
  <c r="S149" i="1"/>
  <c r="T149" i="1"/>
  <c r="O54" i="1"/>
  <c r="P54" i="1"/>
  <c r="Q54" i="1"/>
  <c r="R54" i="1"/>
  <c r="S54" i="1"/>
  <c r="T54" i="1"/>
  <c r="O55" i="1"/>
  <c r="P55" i="1"/>
  <c r="Q55" i="1"/>
  <c r="R55" i="1"/>
  <c r="S55" i="1"/>
  <c r="T55" i="1"/>
  <c r="R102" i="1" l="1"/>
  <c r="S102" i="1"/>
  <c r="T102" i="1"/>
  <c r="R103" i="1"/>
  <c r="S103" i="1"/>
  <c r="T103" i="1"/>
  <c r="R104" i="1"/>
  <c r="S104" i="1"/>
  <c r="T104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Q103" i="1"/>
  <c r="P103" i="1"/>
  <c r="O103" i="1"/>
  <c r="O102" i="1" l="1"/>
  <c r="P102" i="1"/>
  <c r="Q102" i="1"/>
  <c r="O104" i="1"/>
  <c r="P104" i="1"/>
  <c r="Q104" i="1"/>
  <c r="O94" i="1"/>
  <c r="P94" i="1"/>
  <c r="Q94" i="1"/>
  <c r="R94" i="1"/>
  <c r="S94" i="1"/>
  <c r="T94" i="1"/>
  <c r="T170" i="1" l="1"/>
  <c r="S170" i="1"/>
  <c r="R170" i="1"/>
  <c r="Q170" i="1"/>
  <c r="P170" i="1"/>
  <c r="O170" i="1"/>
  <c r="T101" i="1" l="1"/>
  <c r="S101" i="1"/>
  <c r="R101" i="1"/>
  <c r="Q101" i="1"/>
  <c r="P101" i="1"/>
  <c r="O101" i="1"/>
  <c r="T68" i="1" l="1"/>
  <c r="S68" i="1"/>
  <c r="R68" i="1"/>
  <c r="Q68" i="1"/>
  <c r="P68" i="1"/>
  <c r="O68" i="1"/>
  <c r="T143" i="1" l="1"/>
  <c r="S143" i="1"/>
  <c r="R143" i="1"/>
  <c r="Q143" i="1"/>
  <c r="P143" i="1"/>
  <c r="O143" i="1"/>
  <c r="T86" i="1" l="1"/>
  <c r="S86" i="1"/>
  <c r="R86" i="1"/>
  <c r="Q86" i="1"/>
  <c r="P86" i="1"/>
  <c r="O86" i="1"/>
  <c r="T197" i="1" l="1"/>
  <c r="S197" i="1"/>
  <c r="R197" i="1"/>
  <c r="Q197" i="1"/>
  <c r="P197" i="1"/>
  <c r="O197" i="1"/>
  <c r="T100" i="1" l="1"/>
  <c r="S100" i="1"/>
  <c r="R100" i="1"/>
  <c r="Q100" i="1"/>
  <c r="P100" i="1"/>
  <c r="O100" i="1"/>
  <c r="T146" i="1" l="1"/>
  <c r="S146" i="1"/>
  <c r="R146" i="1"/>
  <c r="Q146" i="1"/>
  <c r="P146" i="1"/>
  <c r="O146" i="1"/>
  <c r="T169" i="1" l="1"/>
  <c r="S169" i="1"/>
  <c r="R169" i="1"/>
  <c r="Q169" i="1"/>
  <c r="P169" i="1"/>
  <c r="O169" i="1"/>
  <c r="T137" i="1" l="1"/>
  <c r="S137" i="1"/>
  <c r="R137" i="1"/>
  <c r="Q137" i="1"/>
  <c r="P137" i="1"/>
  <c r="O137" i="1"/>
  <c r="T153" i="1" l="1"/>
  <c r="S153" i="1"/>
  <c r="R153" i="1"/>
  <c r="Q153" i="1"/>
  <c r="P153" i="1"/>
  <c r="O153" i="1"/>
  <c r="T120" i="1" l="1"/>
  <c r="S120" i="1"/>
  <c r="R120" i="1"/>
  <c r="Q120" i="1"/>
  <c r="P120" i="1"/>
  <c r="O120" i="1"/>
  <c r="T159" i="1" l="1"/>
  <c r="S159" i="1"/>
  <c r="R159" i="1"/>
  <c r="Q159" i="1"/>
  <c r="P159" i="1"/>
  <c r="O159" i="1"/>
  <c r="T112" i="1" l="1"/>
  <c r="S112" i="1"/>
  <c r="R112" i="1"/>
  <c r="Q112" i="1"/>
  <c r="P112" i="1"/>
  <c r="O112" i="1"/>
  <c r="T138" i="1" l="1"/>
  <c r="S138" i="1"/>
  <c r="R138" i="1"/>
  <c r="Q138" i="1"/>
  <c r="P138" i="1"/>
  <c r="O138" i="1"/>
  <c r="T36" i="1" l="1"/>
  <c r="S36" i="1"/>
  <c r="R36" i="1"/>
  <c r="Q36" i="1"/>
  <c r="P36" i="1"/>
  <c r="O36" i="1"/>
  <c r="T118" i="1" l="1"/>
  <c r="S118" i="1"/>
  <c r="R118" i="1"/>
  <c r="Q118" i="1"/>
  <c r="P118" i="1"/>
  <c r="O118" i="1"/>
  <c r="T116" i="1"/>
  <c r="S116" i="1"/>
  <c r="R116" i="1"/>
  <c r="Q116" i="1"/>
  <c r="P116" i="1"/>
  <c r="O116" i="1"/>
  <c r="T115" i="1"/>
  <c r="S115" i="1"/>
  <c r="R115" i="1"/>
  <c r="Q115" i="1"/>
  <c r="P115" i="1"/>
  <c r="O115" i="1"/>
  <c r="T114" i="1"/>
  <c r="S114" i="1"/>
  <c r="R114" i="1"/>
  <c r="Q114" i="1"/>
  <c r="P114" i="1"/>
  <c r="O114" i="1"/>
  <c r="T113" i="1"/>
  <c r="S113" i="1"/>
  <c r="R113" i="1"/>
  <c r="Q113" i="1"/>
  <c r="P113" i="1"/>
  <c r="O113" i="1"/>
  <c r="Q111" i="1"/>
  <c r="P111" i="1"/>
  <c r="O111" i="1"/>
  <c r="Q110" i="1"/>
  <c r="P110" i="1"/>
  <c r="O110" i="1"/>
  <c r="Q109" i="1"/>
  <c r="P109" i="1"/>
  <c r="O109" i="1"/>
  <c r="Q108" i="1"/>
  <c r="P108" i="1"/>
  <c r="O108" i="1"/>
  <c r="Q107" i="1"/>
  <c r="P107" i="1"/>
  <c r="O107" i="1"/>
  <c r="Q106" i="1"/>
  <c r="P106" i="1"/>
  <c r="O106" i="1"/>
  <c r="T99" i="1"/>
  <c r="S99" i="1"/>
  <c r="R99" i="1"/>
  <c r="Q99" i="1"/>
  <c r="P99" i="1"/>
  <c r="O99" i="1"/>
  <c r="T98" i="1"/>
  <c r="S98" i="1"/>
  <c r="R98" i="1"/>
  <c r="Q98" i="1"/>
  <c r="P98" i="1"/>
  <c r="O98" i="1"/>
  <c r="T97" i="1"/>
  <c r="S97" i="1"/>
  <c r="R97" i="1"/>
  <c r="Q97" i="1"/>
  <c r="P97" i="1"/>
  <c r="O97" i="1"/>
  <c r="T96" i="1"/>
  <c r="S96" i="1"/>
  <c r="R96" i="1"/>
  <c r="Q96" i="1"/>
  <c r="P96" i="1"/>
  <c r="O96" i="1"/>
  <c r="T92" i="1"/>
  <c r="S92" i="1"/>
  <c r="R92" i="1"/>
  <c r="Q92" i="1"/>
  <c r="P92" i="1"/>
  <c r="O92" i="1"/>
  <c r="T91" i="1"/>
  <c r="S91" i="1"/>
  <c r="R91" i="1"/>
  <c r="Q91" i="1"/>
  <c r="P91" i="1"/>
  <c r="O91" i="1"/>
  <c r="T90" i="1"/>
  <c r="S90" i="1"/>
  <c r="R90" i="1"/>
  <c r="Q90" i="1"/>
  <c r="P90" i="1"/>
  <c r="O90" i="1"/>
  <c r="T89" i="1"/>
  <c r="S89" i="1"/>
  <c r="R89" i="1"/>
  <c r="Q89" i="1"/>
  <c r="P89" i="1"/>
  <c r="O89" i="1"/>
  <c r="T85" i="1" l="1"/>
  <c r="S85" i="1"/>
  <c r="R85" i="1"/>
  <c r="Q85" i="1"/>
  <c r="P85" i="1"/>
  <c r="O85" i="1"/>
  <c r="T67" i="1" l="1"/>
  <c r="S67" i="1"/>
  <c r="R67" i="1"/>
  <c r="Q67" i="1"/>
  <c r="P67" i="1"/>
  <c r="O67" i="1"/>
  <c r="T66" i="1"/>
  <c r="S66" i="1"/>
  <c r="R66" i="1"/>
  <c r="Q66" i="1"/>
  <c r="P66" i="1"/>
  <c r="O66" i="1"/>
  <c r="T134" i="1" l="1"/>
  <c r="S134" i="1"/>
  <c r="R134" i="1"/>
  <c r="Q134" i="1"/>
  <c r="P134" i="1"/>
  <c r="O134" i="1"/>
  <c r="O202" i="1" l="1"/>
  <c r="T202" i="1"/>
  <c r="S202" i="1"/>
  <c r="R202" i="1"/>
  <c r="Q202" i="1"/>
  <c r="P202" i="1"/>
  <c r="T165" i="1" l="1"/>
  <c r="S165" i="1"/>
  <c r="R165" i="1"/>
  <c r="Q165" i="1"/>
  <c r="P165" i="1"/>
  <c r="O165" i="1"/>
  <c r="T164" i="1"/>
  <c r="S164" i="1"/>
  <c r="R164" i="1"/>
  <c r="Q164" i="1"/>
  <c r="P164" i="1"/>
  <c r="O164" i="1"/>
  <c r="T84" i="1" l="1"/>
  <c r="S84" i="1"/>
  <c r="R84" i="1"/>
  <c r="Q84" i="1"/>
  <c r="P84" i="1"/>
  <c r="O84" i="1"/>
  <c r="T204" i="1"/>
  <c r="S204" i="1"/>
  <c r="R204" i="1"/>
  <c r="Q204" i="1"/>
  <c r="P204" i="1"/>
  <c r="O204" i="1"/>
  <c r="T203" i="1"/>
  <c r="S203" i="1"/>
  <c r="R203" i="1"/>
  <c r="Q203" i="1"/>
  <c r="P203" i="1"/>
  <c r="O203" i="1"/>
  <c r="P162" i="1" l="1"/>
  <c r="T262" i="1"/>
  <c r="S262" i="1"/>
  <c r="R262" i="1"/>
  <c r="Q262" i="1"/>
  <c r="P262" i="1"/>
  <c r="O262" i="1"/>
  <c r="T258" i="1"/>
  <c r="S258" i="1"/>
  <c r="R258" i="1"/>
  <c r="Q258" i="1"/>
  <c r="P258" i="1"/>
  <c r="O258" i="1"/>
  <c r="T257" i="1"/>
  <c r="S257" i="1"/>
  <c r="R257" i="1"/>
  <c r="Q257" i="1"/>
  <c r="P257" i="1"/>
  <c r="O257" i="1"/>
  <c r="T256" i="1"/>
  <c r="S256" i="1"/>
  <c r="R256" i="1"/>
  <c r="Q256" i="1"/>
  <c r="P256" i="1"/>
  <c r="O256" i="1"/>
  <c r="T255" i="1"/>
  <c r="S255" i="1"/>
  <c r="R255" i="1"/>
  <c r="Q255" i="1"/>
  <c r="P255" i="1"/>
  <c r="O255" i="1"/>
  <c r="T254" i="1"/>
  <c r="S254" i="1"/>
  <c r="R254" i="1"/>
  <c r="Q254" i="1"/>
  <c r="P254" i="1"/>
  <c r="O254" i="1"/>
  <c r="T253" i="1"/>
  <c r="S253" i="1"/>
  <c r="R253" i="1"/>
  <c r="Q253" i="1"/>
  <c r="P253" i="1"/>
  <c r="O253" i="1"/>
  <c r="T252" i="1"/>
  <c r="S252" i="1"/>
  <c r="R252" i="1"/>
  <c r="Q252" i="1"/>
  <c r="P252" i="1"/>
  <c r="O252" i="1"/>
  <c r="T251" i="1"/>
  <c r="S251" i="1"/>
  <c r="R251" i="1"/>
  <c r="Q251" i="1"/>
  <c r="P251" i="1"/>
  <c r="O251" i="1"/>
  <c r="T250" i="1"/>
  <c r="S250" i="1"/>
  <c r="R250" i="1"/>
  <c r="Q250" i="1"/>
  <c r="P250" i="1"/>
  <c r="O250" i="1"/>
  <c r="T249" i="1"/>
  <c r="S249" i="1"/>
  <c r="R249" i="1"/>
  <c r="Q249" i="1"/>
  <c r="P249" i="1"/>
  <c r="O249" i="1"/>
  <c r="T248" i="1"/>
  <c r="S248" i="1"/>
  <c r="R248" i="1"/>
  <c r="Q248" i="1"/>
  <c r="P248" i="1"/>
  <c r="O248" i="1"/>
  <c r="T247" i="1"/>
  <c r="S247" i="1"/>
  <c r="R247" i="1"/>
  <c r="Q247" i="1"/>
  <c r="P247" i="1"/>
  <c r="O247" i="1"/>
  <c r="T246" i="1"/>
  <c r="S246" i="1"/>
  <c r="R246" i="1"/>
  <c r="Q246" i="1"/>
  <c r="P246" i="1"/>
  <c r="O246" i="1"/>
  <c r="T245" i="1"/>
  <c r="S245" i="1"/>
  <c r="R245" i="1"/>
  <c r="Q245" i="1"/>
  <c r="P245" i="1"/>
  <c r="O245" i="1"/>
  <c r="T244" i="1"/>
  <c r="S244" i="1"/>
  <c r="R244" i="1"/>
  <c r="Q244" i="1"/>
  <c r="P244" i="1"/>
  <c r="O244" i="1"/>
  <c r="T243" i="1"/>
  <c r="S243" i="1"/>
  <c r="R243" i="1"/>
  <c r="Q243" i="1"/>
  <c r="P243" i="1"/>
  <c r="O243" i="1"/>
  <c r="T242" i="1"/>
  <c r="S242" i="1"/>
  <c r="R242" i="1"/>
  <c r="Q242" i="1"/>
  <c r="P242" i="1"/>
  <c r="O242" i="1"/>
  <c r="T241" i="1"/>
  <c r="S241" i="1"/>
  <c r="R241" i="1"/>
  <c r="Q241" i="1"/>
  <c r="P241" i="1"/>
  <c r="O241" i="1"/>
  <c r="T240" i="1"/>
  <c r="S240" i="1"/>
  <c r="R240" i="1"/>
  <c r="Q240" i="1"/>
  <c r="P240" i="1"/>
  <c r="O240" i="1"/>
  <c r="T239" i="1"/>
  <c r="S239" i="1"/>
  <c r="R239" i="1"/>
  <c r="Q239" i="1"/>
  <c r="P239" i="1"/>
  <c r="O239" i="1"/>
  <c r="T238" i="1"/>
  <c r="S238" i="1"/>
  <c r="R238" i="1"/>
  <c r="Q238" i="1"/>
  <c r="P238" i="1"/>
  <c r="O238" i="1"/>
  <c r="T237" i="1"/>
  <c r="S237" i="1"/>
  <c r="R237" i="1"/>
  <c r="Q237" i="1"/>
  <c r="P237" i="1"/>
  <c r="O237" i="1"/>
  <c r="T236" i="1"/>
  <c r="S236" i="1"/>
  <c r="R236" i="1"/>
  <c r="Q236" i="1"/>
  <c r="P236" i="1"/>
  <c r="O236" i="1"/>
  <c r="T235" i="1"/>
  <c r="S235" i="1"/>
  <c r="R235" i="1"/>
  <c r="Q235" i="1"/>
  <c r="P235" i="1"/>
  <c r="O235" i="1"/>
  <c r="T234" i="1"/>
  <c r="S234" i="1"/>
  <c r="R234" i="1"/>
  <c r="Q234" i="1"/>
  <c r="P234" i="1"/>
  <c r="O234" i="1"/>
  <c r="T233" i="1"/>
  <c r="S233" i="1"/>
  <c r="R233" i="1"/>
  <c r="Q233" i="1"/>
  <c r="P233" i="1"/>
  <c r="O233" i="1"/>
  <c r="T232" i="1"/>
  <c r="S232" i="1"/>
  <c r="R232" i="1"/>
  <c r="Q232" i="1"/>
  <c r="P232" i="1"/>
  <c r="O232" i="1"/>
  <c r="T231" i="1"/>
  <c r="S231" i="1"/>
  <c r="R231" i="1"/>
  <c r="Q231" i="1"/>
  <c r="P231" i="1"/>
  <c r="O231" i="1"/>
  <c r="T230" i="1"/>
  <c r="S230" i="1"/>
  <c r="R230" i="1"/>
  <c r="Q230" i="1"/>
  <c r="P230" i="1"/>
  <c r="O230" i="1"/>
  <c r="T229" i="1"/>
  <c r="S229" i="1"/>
  <c r="R229" i="1"/>
  <c r="Q229" i="1"/>
  <c r="P229" i="1"/>
  <c r="O229" i="1"/>
  <c r="T228" i="1"/>
  <c r="S228" i="1"/>
  <c r="R228" i="1"/>
  <c r="Q228" i="1"/>
  <c r="P228" i="1"/>
  <c r="O228" i="1"/>
  <c r="T227" i="1"/>
  <c r="S227" i="1"/>
  <c r="R227" i="1"/>
  <c r="Q227" i="1"/>
  <c r="P227" i="1"/>
  <c r="O227" i="1"/>
  <c r="T226" i="1"/>
  <c r="S226" i="1"/>
  <c r="R226" i="1"/>
  <c r="Q226" i="1"/>
  <c r="P226" i="1"/>
  <c r="O226" i="1"/>
  <c r="T224" i="1"/>
  <c r="S224" i="1"/>
  <c r="R224" i="1"/>
  <c r="Q224" i="1"/>
  <c r="P224" i="1"/>
  <c r="O224" i="1"/>
  <c r="T223" i="1"/>
  <c r="S223" i="1"/>
  <c r="R223" i="1"/>
  <c r="Q223" i="1"/>
  <c r="P223" i="1"/>
  <c r="O223" i="1"/>
  <c r="T222" i="1"/>
  <c r="S222" i="1"/>
  <c r="R222" i="1"/>
  <c r="Q222" i="1"/>
  <c r="P222" i="1"/>
  <c r="O222" i="1"/>
  <c r="T221" i="1"/>
  <c r="S221" i="1"/>
  <c r="R221" i="1"/>
  <c r="Q221" i="1"/>
  <c r="P221" i="1"/>
  <c r="O221" i="1"/>
  <c r="T220" i="1"/>
  <c r="S220" i="1"/>
  <c r="R220" i="1"/>
  <c r="Q220" i="1"/>
  <c r="P220" i="1"/>
  <c r="O220" i="1"/>
  <c r="T219" i="1"/>
  <c r="S219" i="1"/>
  <c r="R219" i="1"/>
  <c r="Q219" i="1"/>
  <c r="P219" i="1"/>
  <c r="O219" i="1"/>
  <c r="T218" i="1"/>
  <c r="S218" i="1"/>
  <c r="R218" i="1"/>
  <c r="Q218" i="1"/>
  <c r="P218" i="1"/>
  <c r="O218" i="1"/>
  <c r="T217" i="1"/>
  <c r="S217" i="1"/>
  <c r="R217" i="1"/>
  <c r="Q217" i="1"/>
  <c r="P217" i="1"/>
  <c r="O217" i="1"/>
  <c r="T216" i="1"/>
  <c r="S216" i="1"/>
  <c r="R216" i="1"/>
  <c r="Q216" i="1"/>
  <c r="P216" i="1"/>
  <c r="O216" i="1"/>
  <c r="T215" i="1"/>
  <c r="S215" i="1"/>
  <c r="R215" i="1"/>
  <c r="Q215" i="1"/>
  <c r="P215" i="1"/>
  <c r="O215" i="1"/>
  <c r="T214" i="1"/>
  <c r="S214" i="1"/>
  <c r="R214" i="1"/>
  <c r="Q214" i="1"/>
  <c r="P214" i="1"/>
  <c r="O214" i="1"/>
  <c r="T213" i="1"/>
  <c r="S213" i="1"/>
  <c r="R213" i="1"/>
  <c r="Q213" i="1"/>
  <c r="P213" i="1"/>
  <c r="O213" i="1"/>
  <c r="T211" i="1"/>
  <c r="S211" i="1"/>
  <c r="R211" i="1"/>
  <c r="Q211" i="1"/>
  <c r="P211" i="1"/>
  <c r="O211" i="1"/>
  <c r="T210" i="1"/>
  <c r="S210" i="1"/>
  <c r="R210" i="1"/>
  <c r="Q210" i="1"/>
  <c r="P210" i="1"/>
  <c r="O210" i="1"/>
  <c r="T209" i="1"/>
  <c r="S209" i="1"/>
  <c r="R209" i="1"/>
  <c r="Q209" i="1"/>
  <c r="P209" i="1"/>
  <c r="O209" i="1"/>
  <c r="T208" i="1"/>
  <c r="S208" i="1"/>
  <c r="R208" i="1"/>
  <c r="Q208" i="1"/>
  <c r="P208" i="1"/>
  <c r="O208" i="1"/>
  <c r="T207" i="1"/>
  <c r="S207" i="1"/>
  <c r="R207" i="1"/>
  <c r="Q207" i="1"/>
  <c r="P207" i="1"/>
  <c r="O207" i="1"/>
  <c r="T205" i="1"/>
  <c r="S205" i="1"/>
  <c r="R205" i="1"/>
  <c r="Q205" i="1"/>
  <c r="P205" i="1"/>
  <c r="O205" i="1"/>
  <c r="T200" i="1"/>
  <c r="S200" i="1"/>
  <c r="R200" i="1"/>
  <c r="Q200" i="1"/>
  <c r="P200" i="1"/>
  <c r="O200" i="1"/>
  <c r="T199" i="1"/>
  <c r="S199" i="1"/>
  <c r="R199" i="1"/>
  <c r="Q199" i="1"/>
  <c r="P199" i="1"/>
  <c r="O199" i="1"/>
  <c r="T198" i="1"/>
  <c r="S198" i="1"/>
  <c r="R198" i="1"/>
  <c r="Q198" i="1"/>
  <c r="P198" i="1"/>
  <c r="O198" i="1"/>
  <c r="T196" i="1"/>
  <c r="S196" i="1"/>
  <c r="R196" i="1"/>
  <c r="Q196" i="1"/>
  <c r="P196" i="1"/>
  <c r="O196" i="1"/>
  <c r="T195" i="1"/>
  <c r="S195" i="1"/>
  <c r="R195" i="1"/>
  <c r="Q195" i="1"/>
  <c r="P195" i="1"/>
  <c r="O195" i="1"/>
  <c r="T194" i="1"/>
  <c r="S194" i="1"/>
  <c r="R194" i="1"/>
  <c r="Q194" i="1"/>
  <c r="P194" i="1"/>
  <c r="O194" i="1"/>
  <c r="T193" i="1"/>
  <c r="S193" i="1"/>
  <c r="R193" i="1"/>
  <c r="Q193" i="1"/>
  <c r="P193" i="1"/>
  <c r="O193" i="1"/>
  <c r="T192" i="1"/>
  <c r="S192" i="1"/>
  <c r="R192" i="1"/>
  <c r="Q192" i="1"/>
  <c r="P192" i="1"/>
  <c r="O192" i="1"/>
  <c r="T191" i="1"/>
  <c r="S191" i="1"/>
  <c r="R191" i="1"/>
  <c r="Q191" i="1"/>
  <c r="P191" i="1"/>
  <c r="O191" i="1"/>
  <c r="T190" i="1"/>
  <c r="S190" i="1"/>
  <c r="R190" i="1"/>
  <c r="Q190" i="1"/>
  <c r="P190" i="1"/>
  <c r="O190" i="1"/>
  <c r="T189" i="1"/>
  <c r="S189" i="1"/>
  <c r="R189" i="1"/>
  <c r="Q189" i="1"/>
  <c r="P189" i="1"/>
  <c r="O189" i="1"/>
  <c r="T188" i="1"/>
  <c r="S188" i="1"/>
  <c r="R188" i="1"/>
  <c r="Q188" i="1"/>
  <c r="P188" i="1"/>
  <c r="O188" i="1"/>
  <c r="T187" i="1"/>
  <c r="S187" i="1"/>
  <c r="R187" i="1"/>
  <c r="Q187" i="1"/>
  <c r="P187" i="1"/>
  <c r="O187" i="1"/>
  <c r="T186" i="1"/>
  <c r="S186" i="1"/>
  <c r="R186" i="1"/>
  <c r="Q186" i="1"/>
  <c r="P186" i="1"/>
  <c r="O186" i="1"/>
  <c r="T185" i="1"/>
  <c r="S185" i="1"/>
  <c r="R185" i="1"/>
  <c r="Q185" i="1"/>
  <c r="P185" i="1"/>
  <c r="O185" i="1"/>
  <c r="T184" i="1"/>
  <c r="S184" i="1"/>
  <c r="R184" i="1"/>
  <c r="Q184" i="1"/>
  <c r="P184" i="1"/>
  <c r="O184" i="1"/>
  <c r="T183" i="1"/>
  <c r="S183" i="1"/>
  <c r="R183" i="1"/>
  <c r="Q183" i="1"/>
  <c r="P183" i="1"/>
  <c r="O183" i="1"/>
  <c r="T182" i="1"/>
  <c r="S182" i="1"/>
  <c r="R182" i="1"/>
  <c r="Q182" i="1"/>
  <c r="P182" i="1"/>
  <c r="O182" i="1"/>
  <c r="T181" i="1"/>
  <c r="S181" i="1"/>
  <c r="R181" i="1"/>
  <c r="Q181" i="1"/>
  <c r="P181" i="1"/>
  <c r="O181" i="1"/>
  <c r="T180" i="1"/>
  <c r="S180" i="1"/>
  <c r="R180" i="1"/>
  <c r="Q180" i="1"/>
  <c r="P180" i="1"/>
  <c r="O180" i="1"/>
  <c r="T179" i="1"/>
  <c r="S179" i="1"/>
  <c r="R179" i="1"/>
  <c r="Q179" i="1"/>
  <c r="P179" i="1"/>
  <c r="O179" i="1"/>
  <c r="T178" i="1"/>
  <c r="S178" i="1"/>
  <c r="R178" i="1"/>
  <c r="Q178" i="1"/>
  <c r="P178" i="1"/>
  <c r="O178" i="1"/>
  <c r="T177" i="1"/>
  <c r="S177" i="1"/>
  <c r="R177" i="1"/>
  <c r="Q177" i="1"/>
  <c r="P177" i="1"/>
  <c r="O177" i="1"/>
  <c r="T176" i="1"/>
  <c r="S176" i="1"/>
  <c r="R176" i="1"/>
  <c r="Q176" i="1"/>
  <c r="P176" i="1"/>
  <c r="O176" i="1"/>
  <c r="T175" i="1"/>
  <c r="S175" i="1"/>
  <c r="R175" i="1"/>
  <c r="Q175" i="1"/>
  <c r="P175" i="1"/>
  <c r="O175" i="1"/>
  <c r="T174" i="1"/>
  <c r="S174" i="1"/>
  <c r="R174" i="1"/>
  <c r="Q174" i="1"/>
  <c r="P174" i="1"/>
  <c r="O174" i="1"/>
  <c r="T173" i="1"/>
  <c r="S173" i="1"/>
  <c r="R173" i="1"/>
  <c r="Q173" i="1"/>
  <c r="P173" i="1"/>
  <c r="O173" i="1"/>
  <c r="T172" i="1"/>
  <c r="S172" i="1"/>
  <c r="R172" i="1"/>
  <c r="Q172" i="1"/>
  <c r="P172" i="1"/>
  <c r="O172" i="1"/>
  <c r="T171" i="1"/>
  <c r="S171" i="1"/>
  <c r="R171" i="1"/>
  <c r="Q171" i="1"/>
  <c r="P171" i="1"/>
  <c r="O171" i="1"/>
  <c r="T168" i="1"/>
  <c r="S168" i="1"/>
  <c r="R168" i="1"/>
  <c r="Q168" i="1"/>
  <c r="P168" i="1"/>
  <c r="O168" i="1"/>
  <c r="T166" i="1"/>
  <c r="S166" i="1"/>
  <c r="R166" i="1"/>
  <c r="Q166" i="1"/>
  <c r="P166" i="1"/>
  <c r="O166" i="1"/>
  <c r="T162" i="1"/>
  <c r="S162" i="1"/>
  <c r="R162" i="1"/>
  <c r="Q162" i="1"/>
  <c r="O162" i="1"/>
  <c r="T161" i="1"/>
  <c r="S161" i="1"/>
  <c r="R161" i="1"/>
  <c r="Q161" i="1"/>
  <c r="P161" i="1"/>
  <c r="O161" i="1"/>
  <c r="T157" i="1"/>
  <c r="S157" i="1"/>
  <c r="R157" i="1"/>
  <c r="Q157" i="1"/>
  <c r="P157" i="1"/>
  <c r="O157" i="1"/>
  <c r="T155" i="1"/>
  <c r="S155" i="1"/>
  <c r="R155" i="1"/>
  <c r="Q155" i="1"/>
  <c r="P155" i="1"/>
  <c r="O155" i="1"/>
  <c r="T152" i="1"/>
  <c r="S152" i="1"/>
  <c r="R152" i="1"/>
  <c r="Q152" i="1"/>
  <c r="P152" i="1"/>
  <c r="O152" i="1"/>
  <c r="T151" i="1"/>
  <c r="S151" i="1"/>
  <c r="R151" i="1"/>
  <c r="Q151" i="1"/>
  <c r="P151" i="1"/>
  <c r="O151" i="1"/>
  <c r="T144" i="1"/>
  <c r="S144" i="1"/>
  <c r="R144" i="1"/>
  <c r="Q144" i="1"/>
  <c r="P144" i="1"/>
  <c r="O144" i="1"/>
  <c r="T142" i="1"/>
  <c r="S142" i="1"/>
  <c r="R142" i="1"/>
  <c r="Q142" i="1"/>
  <c r="P142" i="1"/>
  <c r="O142" i="1"/>
  <c r="T141" i="1"/>
  <c r="S141" i="1"/>
  <c r="R141" i="1"/>
  <c r="Q141" i="1"/>
  <c r="P141" i="1"/>
  <c r="O141" i="1"/>
  <c r="T140" i="1"/>
  <c r="S140" i="1"/>
  <c r="R140" i="1"/>
  <c r="Q140" i="1"/>
  <c r="P140" i="1"/>
  <c r="O140" i="1"/>
  <c r="T139" i="1"/>
  <c r="S139" i="1"/>
  <c r="R139" i="1"/>
  <c r="Q139" i="1"/>
  <c r="P139" i="1"/>
  <c r="O139" i="1"/>
  <c r="T136" i="1"/>
  <c r="S136" i="1"/>
  <c r="R136" i="1"/>
  <c r="Q136" i="1"/>
  <c r="P136" i="1"/>
  <c r="O136" i="1"/>
  <c r="T135" i="1"/>
  <c r="S135" i="1"/>
  <c r="R135" i="1"/>
  <c r="Q135" i="1"/>
  <c r="P135" i="1"/>
  <c r="O135" i="1"/>
  <c r="T132" i="1"/>
  <c r="S132" i="1"/>
  <c r="R132" i="1"/>
  <c r="Q132" i="1"/>
  <c r="P132" i="1"/>
  <c r="O132" i="1"/>
  <c r="T131" i="1"/>
  <c r="S131" i="1"/>
  <c r="R131" i="1"/>
  <c r="Q131" i="1"/>
  <c r="P131" i="1"/>
  <c r="O131" i="1"/>
  <c r="T130" i="1"/>
  <c r="S130" i="1"/>
  <c r="R130" i="1"/>
  <c r="Q130" i="1"/>
  <c r="P130" i="1"/>
  <c r="O130" i="1"/>
  <c r="T129" i="1"/>
  <c r="S129" i="1"/>
  <c r="R129" i="1"/>
  <c r="Q129" i="1"/>
  <c r="P129" i="1"/>
  <c r="O129" i="1"/>
  <c r="T128" i="1"/>
  <c r="S128" i="1"/>
  <c r="R128" i="1"/>
  <c r="Q128" i="1"/>
  <c r="P128" i="1"/>
  <c r="O128" i="1"/>
  <c r="T127" i="1"/>
  <c r="S127" i="1"/>
  <c r="R127" i="1"/>
  <c r="Q127" i="1"/>
  <c r="P127" i="1"/>
  <c r="O127" i="1"/>
  <c r="T126" i="1"/>
  <c r="S126" i="1"/>
  <c r="R126" i="1"/>
  <c r="Q126" i="1"/>
  <c r="P126" i="1"/>
  <c r="O126" i="1"/>
  <c r="T125" i="1"/>
  <c r="S125" i="1"/>
  <c r="R125" i="1"/>
  <c r="Q125" i="1"/>
  <c r="P125" i="1"/>
  <c r="O125" i="1"/>
  <c r="T124" i="1"/>
  <c r="S124" i="1"/>
  <c r="R124" i="1"/>
  <c r="Q124" i="1"/>
  <c r="P124" i="1"/>
  <c r="O124" i="1"/>
  <c r="T123" i="1"/>
  <c r="S123" i="1"/>
  <c r="R123" i="1"/>
  <c r="Q123" i="1"/>
  <c r="P123" i="1"/>
  <c r="O123" i="1"/>
  <c r="T121" i="1"/>
  <c r="S121" i="1"/>
  <c r="R121" i="1"/>
  <c r="Q121" i="1"/>
  <c r="P121" i="1"/>
  <c r="O121" i="1"/>
  <c r="T87" i="1"/>
  <c r="S87" i="1"/>
  <c r="R87" i="1"/>
  <c r="Q87" i="1"/>
  <c r="P87" i="1"/>
  <c r="O87" i="1"/>
  <c r="T83" i="1"/>
  <c r="S83" i="1"/>
  <c r="R83" i="1"/>
  <c r="Q83" i="1"/>
  <c r="P83" i="1"/>
  <c r="O83" i="1"/>
  <c r="T82" i="1"/>
  <c r="S82" i="1"/>
  <c r="R82" i="1"/>
  <c r="Q82" i="1"/>
  <c r="P82" i="1"/>
  <c r="O82" i="1"/>
  <c r="T80" i="1"/>
  <c r="S80" i="1"/>
  <c r="R80" i="1"/>
  <c r="Q80" i="1"/>
  <c r="P80" i="1"/>
  <c r="O80" i="1"/>
  <c r="T79" i="1"/>
  <c r="S79" i="1"/>
  <c r="R79" i="1"/>
  <c r="Q79" i="1"/>
  <c r="P79" i="1"/>
  <c r="O79" i="1"/>
  <c r="T78" i="1"/>
  <c r="S78" i="1"/>
  <c r="R78" i="1"/>
  <c r="Q78" i="1"/>
  <c r="P78" i="1"/>
  <c r="O78" i="1"/>
  <c r="T77" i="1"/>
  <c r="S77" i="1"/>
  <c r="R77" i="1"/>
  <c r="Q77" i="1"/>
  <c r="P77" i="1"/>
  <c r="O77" i="1"/>
  <c r="T76" i="1"/>
  <c r="S76" i="1"/>
  <c r="R76" i="1"/>
  <c r="Q76" i="1"/>
  <c r="P76" i="1"/>
  <c r="O76" i="1"/>
  <c r="T75" i="1"/>
  <c r="S75" i="1"/>
  <c r="R75" i="1"/>
  <c r="Q75" i="1"/>
  <c r="P75" i="1"/>
  <c r="O75" i="1"/>
  <c r="T74" i="1"/>
  <c r="S74" i="1"/>
  <c r="R74" i="1"/>
  <c r="Q74" i="1"/>
  <c r="P74" i="1"/>
  <c r="O74" i="1"/>
  <c r="T73" i="1"/>
  <c r="S73" i="1"/>
  <c r="R73" i="1"/>
  <c r="Q73" i="1"/>
  <c r="P73" i="1"/>
  <c r="O73" i="1"/>
  <c r="T71" i="1"/>
  <c r="S71" i="1"/>
  <c r="R71" i="1"/>
  <c r="Q71" i="1"/>
  <c r="P71" i="1"/>
  <c r="O71" i="1"/>
  <c r="T70" i="1"/>
  <c r="S70" i="1"/>
  <c r="R70" i="1"/>
  <c r="Q70" i="1"/>
  <c r="P70" i="1"/>
  <c r="O70" i="1"/>
  <c r="T69" i="1"/>
  <c r="S69" i="1"/>
  <c r="R69" i="1"/>
  <c r="Q69" i="1"/>
  <c r="P69" i="1"/>
  <c r="O69" i="1"/>
  <c r="T65" i="1"/>
  <c r="S65" i="1"/>
  <c r="R65" i="1"/>
  <c r="Q65" i="1"/>
  <c r="P65" i="1"/>
  <c r="O65" i="1"/>
  <c r="T64" i="1"/>
  <c r="S64" i="1"/>
  <c r="R64" i="1"/>
  <c r="Q64" i="1"/>
  <c r="P64" i="1"/>
  <c r="O64" i="1"/>
  <c r="T63" i="1"/>
  <c r="S63" i="1"/>
  <c r="R63" i="1"/>
  <c r="Q63" i="1"/>
  <c r="P63" i="1"/>
  <c r="O63" i="1"/>
  <c r="T62" i="1"/>
  <c r="S62" i="1"/>
  <c r="R62" i="1"/>
  <c r="Q62" i="1"/>
  <c r="P62" i="1"/>
  <c r="O62" i="1"/>
  <c r="T60" i="1"/>
  <c r="S60" i="1"/>
  <c r="R60" i="1"/>
  <c r="Q60" i="1"/>
  <c r="P60" i="1"/>
  <c r="O60" i="1"/>
  <c r="T59" i="1"/>
  <c r="S59" i="1"/>
  <c r="R59" i="1"/>
  <c r="Q59" i="1"/>
  <c r="P59" i="1"/>
  <c r="O59" i="1"/>
  <c r="T58" i="1"/>
  <c r="S58" i="1"/>
  <c r="R58" i="1"/>
  <c r="Q58" i="1"/>
  <c r="P58" i="1"/>
  <c r="O58" i="1"/>
  <c r="T57" i="1"/>
  <c r="S57" i="1"/>
  <c r="R57" i="1"/>
  <c r="Q57" i="1"/>
  <c r="P57" i="1"/>
  <c r="O57" i="1"/>
  <c r="T56" i="1"/>
  <c r="S56" i="1"/>
  <c r="R56" i="1"/>
  <c r="Q56" i="1"/>
  <c r="P56" i="1"/>
  <c r="O56" i="1"/>
  <c r="T53" i="1"/>
  <c r="S53" i="1"/>
  <c r="R53" i="1"/>
  <c r="Q53" i="1"/>
  <c r="P53" i="1"/>
  <c r="O53" i="1"/>
  <c r="T52" i="1"/>
  <c r="S52" i="1"/>
  <c r="R52" i="1"/>
  <c r="Q52" i="1"/>
  <c r="P52" i="1"/>
  <c r="O52" i="1"/>
  <c r="T50" i="1"/>
  <c r="S50" i="1"/>
  <c r="R50" i="1"/>
  <c r="Q50" i="1"/>
  <c r="P50" i="1"/>
  <c r="O50" i="1"/>
  <c r="T48" i="1"/>
  <c r="S48" i="1"/>
  <c r="R48" i="1"/>
  <c r="Q48" i="1"/>
  <c r="P48" i="1"/>
  <c r="O48" i="1"/>
  <c r="T47" i="1"/>
  <c r="S47" i="1"/>
  <c r="R47" i="1"/>
  <c r="Q47" i="1"/>
  <c r="P47" i="1"/>
  <c r="O47" i="1"/>
  <c r="T45" i="1"/>
  <c r="S45" i="1"/>
  <c r="R45" i="1"/>
  <c r="Q45" i="1"/>
  <c r="P45" i="1"/>
  <c r="O45" i="1"/>
  <c r="T44" i="1"/>
  <c r="S44" i="1"/>
  <c r="R44" i="1"/>
  <c r="Q44" i="1"/>
  <c r="P44" i="1"/>
  <c r="O44" i="1"/>
  <c r="T43" i="1"/>
  <c r="S43" i="1"/>
  <c r="R43" i="1"/>
  <c r="Q43" i="1"/>
  <c r="P43" i="1"/>
  <c r="O43" i="1"/>
  <c r="T41" i="1"/>
  <c r="S41" i="1"/>
  <c r="R41" i="1"/>
  <c r="Q41" i="1"/>
  <c r="P41" i="1"/>
  <c r="O41" i="1"/>
  <c r="T40" i="1"/>
  <c r="S40" i="1"/>
  <c r="R40" i="1"/>
  <c r="Q40" i="1"/>
  <c r="P40" i="1"/>
  <c r="O40" i="1"/>
  <c r="T39" i="1"/>
  <c r="S39" i="1"/>
  <c r="R39" i="1"/>
  <c r="Q39" i="1"/>
  <c r="P39" i="1"/>
  <c r="O39" i="1"/>
  <c r="T38" i="1"/>
  <c r="S38" i="1"/>
  <c r="R38" i="1"/>
  <c r="Q38" i="1"/>
  <c r="P38" i="1"/>
  <c r="O38" i="1"/>
  <c r="T35" i="1"/>
  <c r="S35" i="1"/>
  <c r="R35" i="1"/>
  <c r="Q35" i="1"/>
  <c r="P35" i="1"/>
  <c r="O35" i="1"/>
  <c r="T33" i="1"/>
  <c r="S33" i="1"/>
  <c r="R33" i="1"/>
  <c r="Q33" i="1"/>
  <c r="P33" i="1"/>
  <c r="O33" i="1"/>
  <c r="T32" i="1"/>
  <c r="S32" i="1"/>
  <c r="R32" i="1"/>
  <c r="Q32" i="1"/>
  <c r="P32" i="1"/>
  <c r="O32" i="1"/>
  <c r="T31" i="1"/>
  <c r="S31" i="1"/>
  <c r="R31" i="1"/>
  <c r="Q31" i="1"/>
  <c r="P31" i="1"/>
  <c r="O31" i="1"/>
  <c r="T30" i="1"/>
  <c r="S30" i="1"/>
  <c r="R30" i="1"/>
  <c r="Q30" i="1"/>
  <c r="P30" i="1"/>
  <c r="O30" i="1"/>
  <c r="T29" i="1"/>
  <c r="S29" i="1"/>
  <c r="R29" i="1"/>
  <c r="Q29" i="1"/>
  <c r="P29" i="1"/>
  <c r="O29" i="1"/>
  <c r="T28" i="1"/>
  <c r="S28" i="1"/>
  <c r="R28" i="1"/>
  <c r="Q28" i="1"/>
  <c r="P28" i="1"/>
  <c r="O28" i="1"/>
  <c r="T27" i="1"/>
  <c r="S27" i="1"/>
  <c r="R27" i="1"/>
  <c r="Q27" i="1"/>
  <c r="P27" i="1"/>
  <c r="O27" i="1"/>
  <c r="T26" i="1"/>
  <c r="S26" i="1"/>
  <c r="R26" i="1"/>
  <c r="Q26" i="1"/>
  <c r="P26" i="1"/>
  <c r="O26" i="1"/>
  <c r="T25" i="1"/>
  <c r="S25" i="1"/>
  <c r="R25" i="1"/>
  <c r="Q25" i="1"/>
  <c r="P25" i="1"/>
  <c r="O25" i="1"/>
  <c r="T24" i="1"/>
  <c r="S24" i="1"/>
  <c r="R24" i="1"/>
  <c r="Q24" i="1"/>
  <c r="P24" i="1"/>
  <c r="O24" i="1"/>
  <c r="T23" i="1"/>
  <c r="S23" i="1"/>
  <c r="R23" i="1"/>
  <c r="Q23" i="1"/>
  <c r="P23" i="1"/>
  <c r="O23" i="1"/>
  <c r="T22" i="1"/>
  <c r="S22" i="1"/>
  <c r="R22" i="1"/>
  <c r="Q22" i="1"/>
  <c r="P22" i="1"/>
  <c r="O22" i="1"/>
  <c r="T21" i="1"/>
  <c r="S21" i="1"/>
  <c r="R21" i="1"/>
  <c r="Q21" i="1"/>
  <c r="P21" i="1"/>
  <c r="O21" i="1"/>
  <c r="T20" i="1"/>
  <c r="S20" i="1"/>
  <c r="R20" i="1"/>
  <c r="Q20" i="1"/>
  <c r="P20" i="1"/>
  <c r="O20" i="1"/>
  <c r="T19" i="1"/>
  <c r="S19" i="1"/>
  <c r="R19" i="1"/>
  <c r="Q19" i="1"/>
  <c r="P19" i="1"/>
  <c r="O19" i="1"/>
  <c r="T18" i="1"/>
  <c r="S18" i="1"/>
  <c r="R18" i="1"/>
  <c r="Q18" i="1"/>
  <c r="P18" i="1"/>
  <c r="O18" i="1"/>
  <c r="T16" i="1"/>
  <c r="S16" i="1"/>
  <c r="R16" i="1"/>
  <c r="Q16" i="1"/>
  <c r="P16" i="1"/>
  <c r="O16" i="1"/>
  <c r="T15" i="1"/>
  <c r="S15" i="1"/>
  <c r="R15" i="1"/>
  <c r="Q15" i="1"/>
  <c r="P15" i="1"/>
  <c r="O15" i="1"/>
  <c r="T14" i="1"/>
  <c r="S14" i="1"/>
  <c r="R14" i="1"/>
  <c r="Q14" i="1"/>
  <c r="P14" i="1"/>
  <c r="O14" i="1"/>
  <c r="T13" i="1"/>
  <c r="S13" i="1"/>
  <c r="R13" i="1"/>
  <c r="Q13" i="1"/>
  <c r="P13" i="1"/>
  <c r="O13" i="1"/>
  <c r="T11" i="1"/>
  <c r="S11" i="1"/>
  <c r="R11" i="1"/>
  <c r="Q11" i="1"/>
  <c r="P11" i="1"/>
  <c r="O11" i="1"/>
  <c r="T10" i="1"/>
  <c r="S10" i="1"/>
  <c r="R10" i="1"/>
  <c r="Q10" i="1"/>
  <c r="P10" i="1"/>
  <c r="O10" i="1"/>
  <c r="T9" i="1"/>
  <c r="S9" i="1"/>
  <c r="R9" i="1"/>
  <c r="Q9" i="1"/>
  <c r="P9" i="1"/>
  <c r="O9" i="1"/>
  <c r="T8" i="1"/>
  <c r="S8" i="1"/>
  <c r="R8" i="1"/>
  <c r="Q8" i="1"/>
  <c r="P8" i="1"/>
  <c r="O8" i="1"/>
  <c r="T7" i="1"/>
  <c r="S7" i="1"/>
  <c r="R7" i="1"/>
  <c r="Q7" i="1"/>
  <c r="P7" i="1"/>
  <c r="O7" i="1"/>
  <c r="I4" i="1" s="1"/>
  <c r="B8" i="1" l="1"/>
  <c r="M4" i="1"/>
  <c r="N4" i="1"/>
  <c r="L4" i="1"/>
  <c r="K4" i="1"/>
  <c r="J4" i="1"/>
  <c r="B9" i="1" l="1"/>
  <c r="B10" i="1" s="1"/>
  <c r="B11" i="1" s="1"/>
  <c r="B13" i="1" s="1"/>
  <c r="B14" i="1" s="1"/>
  <c r="B15" i="1" s="1"/>
  <c r="B16" i="1" s="1"/>
  <c r="B17" i="1" l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5" i="1" s="1"/>
  <c r="B36" i="1" l="1"/>
  <c r="B37" i="1" l="1"/>
  <c r="B38" i="1" s="1"/>
  <c r="B39" i="1" s="1"/>
  <c r="B40" i="1" s="1"/>
  <c r="B41" i="1" s="1"/>
  <c r="B42" i="1" s="1"/>
  <c r="B43" i="1" s="1"/>
  <c r="B44" i="1" l="1"/>
  <c r="B45" i="1" s="1"/>
  <c r="B46" i="1" s="1"/>
  <c r="B47" i="1" s="1"/>
  <c r="B48" i="1" l="1"/>
  <c r="B49" i="1" l="1"/>
  <c r="B50" i="1" s="1"/>
  <c r="B52" i="1" s="1"/>
  <c r="B53" i="1" s="1"/>
  <c r="B54" i="1" s="1"/>
  <c r="B55" i="1" s="1"/>
  <c r="B56" i="1" s="1"/>
  <c r="B57" i="1" s="1"/>
  <c r="B58" i="1" s="1"/>
  <c r="B59" i="1" s="1"/>
  <c r="B60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3" i="1" s="1"/>
  <c r="B74" i="1" s="1"/>
  <c r="B75" i="1" s="1"/>
  <c r="B76" i="1" s="1"/>
  <c r="B77" i="1" s="1"/>
  <c r="B78" i="1" s="1"/>
  <c r="B79" i="1" s="1"/>
  <c r="B80" i="1" s="1"/>
  <c r="B82" i="1" s="1"/>
  <c r="B83" i="1" s="1"/>
  <c r="B84" i="1" s="1"/>
  <c r="B85" i="1" s="1"/>
  <c r="B86" i="1" s="1"/>
  <c r="B87" i="1" s="1"/>
  <c r="B89" i="1" s="1"/>
  <c r="B91" i="1"/>
  <c r="B92" i="1" s="1"/>
  <c r="B93" i="1" s="1"/>
  <c r="B94" i="1" s="1"/>
  <c r="B96" i="1" l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8" i="1" s="1"/>
  <c r="B120" i="1" s="1"/>
  <c r="B121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4" i="1" s="1"/>
  <c r="B135" i="1" s="1"/>
  <c r="B136" i="1" s="1"/>
  <c r="B95" i="1"/>
  <c r="B117" i="1" l="1"/>
  <c r="B137" i="1"/>
  <c r="B138" i="1" s="1"/>
  <c r="B139" i="1" s="1"/>
  <c r="B140" i="1" s="1"/>
  <c r="B141" i="1" s="1"/>
  <c r="B142" i="1" s="1"/>
  <c r="B143" i="1" s="1"/>
  <c r="B144" i="1" s="1"/>
  <c r="B146" i="1" s="1"/>
  <c r="B147" i="1" s="1"/>
  <c r="B148" i="1" s="1"/>
  <c r="B149" i="1" s="1"/>
  <c r="B150" i="1" s="1"/>
  <c r="B151" i="1" s="1"/>
  <c r="B152" i="1" l="1"/>
  <c r="B153" i="1" s="1"/>
  <c r="B154" i="1" l="1"/>
  <c r="B155" i="1" s="1"/>
  <c r="B156" i="1" l="1"/>
  <c r="B157" i="1" s="1"/>
  <c r="B159" i="1" s="1"/>
  <c r="B161" i="1" s="1"/>
  <c r="B162" i="1" s="1"/>
  <c r="B163" i="1" l="1"/>
  <c r="B164" i="1" s="1"/>
  <c r="B165" i="1" s="1"/>
  <c r="B166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2" i="1" s="1"/>
  <c r="B203" i="1" s="1"/>
  <c r="B204" i="1" s="1"/>
  <c r="B205" i="1" s="1"/>
  <c r="B207" i="1" s="1"/>
  <c r="B208" i="1" s="1"/>
  <c r="B209" i="1" s="1"/>
  <c r="B210" i="1" s="1"/>
  <c r="B211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l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1" i="1" l="1"/>
  <c r="B262" i="1" s="1"/>
  <c r="B260" i="1"/>
</calcChain>
</file>

<file path=xl/sharedStrings.xml><?xml version="1.0" encoding="utf-8"?>
<sst xmlns="http://schemas.openxmlformats.org/spreadsheetml/2006/main" count="753" uniqueCount="634">
  <si>
    <t>Сумма заказа:</t>
  </si>
  <si>
    <t>Количество
(заполните для оформления заказа)</t>
  </si>
  <si>
    <t>№</t>
  </si>
  <si>
    <t>Артикул</t>
  </si>
  <si>
    <t>Наименование</t>
  </si>
  <si>
    <t>Фото</t>
  </si>
  <si>
    <t>Кол-во шт.
в коробе</t>
  </si>
  <si>
    <r>
      <t xml:space="preserve">Цена за 1 шт.,
при заказе
</t>
    </r>
    <r>
      <rPr>
        <b/>
        <sz val="25"/>
        <color rgb="FF000000"/>
        <rFont val="Times New Roman"/>
        <family val="1"/>
        <charset val="204"/>
      </rPr>
      <t>от 500 000 р.</t>
    </r>
  </si>
  <si>
    <r>
      <t xml:space="preserve">Цена за 1 шт.,
при заказе
</t>
    </r>
    <r>
      <rPr>
        <b/>
        <sz val="25"/>
        <color rgb="FF000000"/>
        <rFont val="Times New Roman"/>
        <family val="1"/>
        <charset val="204"/>
      </rPr>
      <t>от 400 000 р.</t>
    </r>
  </si>
  <si>
    <r>
      <t xml:space="preserve">Цена за 1 шт.,
при заказе
</t>
    </r>
    <r>
      <rPr>
        <b/>
        <sz val="25"/>
        <color rgb="FF000000"/>
        <rFont val="Times New Roman"/>
        <family val="1"/>
        <charset val="204"/>
      </rPr>
      <t>от 300 000 р.</t>
    </r>
  </si>
  <si>
    <r>
      <t xml:space="preserve">Цена за 1 шт.,
при заказе
</t>
    </r>
    <r>
      <rPr>
        <b/>
        <sz val="25"/>
        <color rgb="FF000000"/>
        <rFont val="Times New Roman"/>
        <family val="1"/>
        <charset val="204"/>
      </rPr>
      <t>от 200 000 р.</t>
    </r>
  </si>
  <si>
    <r>
      <t xml:space="preserve">Цена за 1 шт.,
при заказе
</t>
    </r>
    <r>
      <rPr>
        <b/>
        <sz val="25"/>
        <color rgb="FF000000"/>
        <rFont val="Times New Roman"/>
        <family val="1"/>
        <charset val="204"/>
      </rPr>
      <t>от 100 000 р.</t>
    </r>
  </si>
  <si>
    <r>
      <t xml:space="preserve">Цена за 1 шт.,
при заказе
</t>
    </r>
    <r>
      <rPr>
        <b/>
        <sz val="25"/>
        <color rgb="FF000000"/>
        <rFont val="Times New Roman"/>
        <family val="1"/>
        <charset val="204"/>
      </rPr>
      <t>от 30 000 р.</t>
    </r>
  </si>
  <si>
    <t>ПО ЛИЦЕНЗИИ СВИНКА ПЕППА</t>
  </si>
  <si>
    <t>ШН58</t>
  </si>
  <si>
    <t>ШН59</t>
  </si>
  <si>
    <t>ШН60</t>
  </si>
  <si>
    <t>ШН61</t>
  </si>
  <si>
    <t>ШН62</t>
  </si>
  <si>
    <t>ПО ЛИЦЕНЗИИ ТРИ КОТА</t>
  </si>
  <si>
    <t>ББ102</t>
  </si>
  <si>
    <t>ББ217</t>
  </si>
  <si>
    <t>ББ218</t>
  </si>
  <si>
    <t>ББ411</t>
  </si>
  <si>
    <t>ЧС15</t>
  </si>
  <si>
    <t>МФ0501</t>
  </si>
  <si>
    <t>МФ0502</t>
  </si>
  <si>
    <t>ПЗЛ22</t>
  </si>
  <si>
    <t>ПЗЛ23</t>
  </si>
  <si>
    <t>ПЗЛ24</t>
  </si>
  <si>
    <t>ПЗЛ25</t>
  </si>
  <si>
    <t>ШН37</t>
  </si>
  <si>
    <t>ШН46</t>
  </si>
  <si>
    <t>ШН49</t>
  </si>
  <si>
    <t>ШН50</t>
  </si>
  <si>
    <t>ШН64</t>
  </si>
  <si>
    <t>ШН65</t>
  </si>
  <si>
    <t>ШН66</t>
  </si>
  <si>
    <t>ШН68</t>
  </si>
  <si>
    <t>ШН69</t>
  </si>
  <si>
    <t>БИЗИБОРДЫ И БИЗИДОМА</t>
  </si>
  <si>
    <t>БК01</t>
  </si>
  <si>
    <t>ББ103</t>
  </si>
  <si>
    <t>ББ108</t>
  </si>
  <si>
    <t>ББ112</t>
  </si>
  <si>
    <t>ББ113</t>
  </si>
  <si>
    <t>ББ215</t>
  </si>
  <si>
    <t>ББ216</t>
  </si>
  <si>
    <t>ББ401</t>
  </si>
  <si>
    <t>ББ501</t>
  </si>
  <si>
    <t>ББ502</t>
  </si>
  <si>
    <t>ББ504</t>
  </si>
  <si>
    <t>ЧАСИКИ, КАЛЕНДАРИ</t>
  </si>
  <si>
    <t>ЧС01</t>
  </si>
  <si>
    <t>ЧС03</t>
  </si>
  <si>
    <t>ЧС06</t>
  </si>
  <si>
    <t>ЧС09</t>
  </si>
  <si>
    <t>ЧС12</t>
  </si>
  <si>
    <t>ЧС13</t>
  </si>
  <si>
    <t>ПЧ3001</t>
  </si>
  <si>
    <t>ПЧ3102</t>
  </si>
  <si>
    <t>МЕМОРИ И АССОЦИАЦИИ</t>
  </si>
  <si>
    <t>ПЗЛ1920</t>
  </si>
  <si>
    <t>ПЗЛ2021</t>
  </si>
  <si>
    <t>ПЗЛ2024</t>
  </si>
  <si>
    <t>ПЗЛ2033</t>
  </si>
  <si>
    <t>ПЗЛ2037</t>
  </si>
  <si>
    <t>ПЗЛ2039</t>
  </si>
  <si>
    <t>ПЗЛ2040</t>
  </si>
  <si>
    <t>ПЗЛ2131</t>
  </si>
  <si>
    <t>ПЗЛ2132</t>
  </si>
  <si>
    <t>ЛОТО И ДОМИНО</t>
  </si>
  <si>
    <t>ДМ01</t>
  </si>
  <si>
    <t>ДМ07</t>
  </si>
  <si>
    <t>ЛТ06</t>
  </si>
  <si>
    <t>ЛТ07</t>
  </si>
  <si>
    <t>ЛТ08</t>
  </si>
  <si>
    <t>ЛТ09</t>
  </si>
  <si>
    <t>ЛТ13</t>
  </si>
  <si>
    <t>БАЛАНСИРЫ</t>
  </si>
  <si>
    <t>БЛ01</t>
  </si>
  <si>
    <t>БЛ04</t>
  </si>
  <si>
    <t>БЛ07</t>
  </si>
  <si>
    <t>СОРТЕРЫ</t>
  </si>
  <si>
    <t>СОР08</t>
  </si>
  <si>
    <t>СОР11</t>
  </si>
  <si>
    <t>СОР14</t>
  </si>
  <si>
    <t>СОР15</t>
  </si>
  <si>
    <t>СОР17</t>
  </si>
  <si>
    <t>СОР25</t>
  </si>
  <si>
    <t>СОР32</t>
  </si>
  <si>
    <t>СОР33</t>
  </si>
  <si>
    <t>СОР34</t>
  </si>
  <si>
    <t>СОР35</t>
  </si>
  <si>
    <t>СОР41</t>
  </si>
  <si>
    <t>СОР42</t>
  </si>
  <si>
    <t>СОР48</t>
  </si>
  <si>
    <t>СОР51</t>
  </si>
  <si>
    <t>СОР52</t>
  </si>
  <si>
    <t>СОР61</t>
  </si>
  <si>
    <t>КОНСТРУКТОРЫ</t>
  </si>
  <si>
    <t>МЛК01</t>
  </si>
  <si>
    <t>СЧЕТНЫЙ МАТЕРИАЛ</t>
  </si>
  <si>
    <t>СЧМ3001</t>
  </si>
  <si>
    <t>СЧМ3003</t>
  </si>
  <si>
    <t>СЧМ3005</t>
  </si>
  <si>
    <t>СЧМ3007</t>
  </si>
  <si>
    <t>ПР02</t>
  </si>
  <si>
    <t>ПР07</t>
  </si>
  <si>
    <t>ПР09</t>
  </si>
  <si>
    <t>ПР10</t>
  </si>
  <si>
    <t>ПР12</t>
  </si>
  <si>
    <t>ПР14</t>
  </si>
  <si>
    <t>ПИРАМИДКИ</t>
  </si>
  <si>
    <t>ПЕ01</t>
  </si>
  <si>
    <t>ПСТ01</t>
  </si>
  <si>
    <t>ПСЧ3003</t>
  </si>
  <si>
    <t>ПСЧ3005</t>
  </si>
  <si>
    <t>ПСЧ3006</t>
  </si>
  <si>
    <t>ПСЧ3007</t>
  </si>
  <si>
    <t>ПСЧ4001</t>
  </si>
  <si>
    <t>ЛОГИЧЕСКИЕ ИГРУШКИ</t>
  </si>
  <si>
    <t>ВШ02</t>
  </si>
  <si>
    <t>ТГ01</t>
  </si>
  <si>
    <t>ГБ01</t>
  </si>
  <si>
    <t>МКФ02</t>
  </si>
  <si>
    <t>МФ0601</t>
  </si>
  <si>
    <t>КС0703</t>
  </si>
  <si>
    <t>КС1001</t>
  </si>
  <si>
    <t>ПАЗЛЫ</t>
  </si>
  <si>
    <t>ПЗЛ2501</t>
  </si>
  <si>
    <t>ПЗЛ2505</t>
  </si>
  <si>
    <t>ПЗЛ2510</t>
  </si>
  <si>
    <t>ДР1001</t>
  </si>
  <si>
    <t>ДР1002</t>
  </si>
  <si>
    <t>ДР1003</t>
  </si>
  <si>
    <t>ДР1501</t>
  </si>
  <si>
    <t>ДР1502</t>
  </si>
  <si>
    <t>ДР1801</t>
  </si>
  <si>
    <t>ДР1803</t>
  </si>
  <si>
    <t>ПЗЛ04</t>
  </si>
  <si>
    <t>ПЗЛ05</t>
  </si>
  <si>
    <t>ПЗЛ08</t>
  </si>
  <si>
    <t>ПЗЛ09</t>
  </si>
  <si>
    <t>ПЗЛ12</t>
  </si>
  <si>
    <t>ПЗЛ1002</t>
  </si>
  <si>
    <t>ПЗЛ1006</t>
  </si>
  <si>
    <t>ПЗЛ1007</t>
  </si>
  <si>
    <t>ПЗЛ1009</t>
  </si>
  <si>
    <t>ПЗЛ1010</t>
  </si>
  <si>
    <t>ПЗЛ1025</t>
  </si>
  <si>
    <t>ПЗЛ1502</t>
  </si>
  <si>
    <t>ПЗЛ1801</t>
  </si>
  <si>
    <t>ПЗЛ1802</t>
  </si>
  <si>
    <t>ПЗЛ1803</t>
  </si>
  <si>
    <t>ПЗЛ1804</t>
  </si>
  <si>
    <t>ПЗЛ1811</t>
  </si>
  <si>
    <t>ПЗЛ2001</t>
  </si>
  <si>
    <t>ПЗЛ2005</t>
  </si>
  <si>
    <t>ПЗЛ2116</t>
  </si>
  <si>
    <t>ЛАБИРИНТЫ</t>
  </si>
  <si>
    <t>ЛБ1001</t>
  </si>
  <si>
    <t>ЛБ1002</t>
  </si>
  <si>
    <t>ЛБ1003</t>
  </si>
  <si>
    <t>ЛБ1004</t>
  </si>
  <si>
    <t>ЛБ1014</t>
  </si>
  <si>
    <t>ШНУРОВКИ</t>
  </si>
  <si>
    <t>ШН100</t>
  </si>
  <si>
    <t>ШН101</t>
  </si>
  <si>
    <t>КШЦ2501</t>
  </si>
  <si>
    <t>КШЦ3001</t>
  </si>
  <si>
    <t>КШЦ3003</t>
  </si>
  <si>
    <t>КШЦ3501</t>
  </si>
  <si>
    <t>КША3311</t>
  </si>
  <si>
    <t>ШН31</t>
  </si>
  <si>
    <t>ШН32</t>
  </si>
  <si>
    <t>ШБ03</t>
  </si>
  <si>
    <t>ШБ08</t>
  </si>
  <si>
    <t>ШБ10</t>
  </si>
  <si>
    <t>ШБ16</t>
  </si>
  <si>
    <t>ШД01</t>
  </si>
  <si>
    <t>ШД05</t>
  </si>
  <si>
    <t>ШК03</t>
  </si>
  <si>
    <t>ШЛ01</t>
  </si>
  <si>
    <t>ШМ02</t>
  </si>
  <si>
    <t>ШП01</t>
  </si>
  <si>
    <t>ШН01</t>
  </si>
  <si>
    <t>ШН02</t>
  </si>
  <si>
    <t>ШН04</t>
  </si>
  <si>
    <t>ШН06</t>
  </si>
  <si>
    <t>ШН08</t>
  </si>
  <si>
    <t>ШН09</t>
  </si>
  <si>
    <t>ШН10</t>
  </si>
  <si>
    <t>ШН11</t>
  </si>
  <si>
    <t>ШН13</t>
  </si>
  <si>
    <t>ШН14</t>
  </si>
  <si>
    <t>ШН15</t>
  </si>
  <si>
    <t>ШН16</t>
  </si>
  <si>
    <t>ШН17</t>
  </si>
  <si>
    <t>ШН19</t>
  </si>
  <si>
    <t>ШН28</t>
  </si>
  <si>
    <t>ШН29</t>
  </si>
  <si>
    <t>ШН30</t>
  </si>
  <si>
    <t>Шнуровка "Самолётик"155*145*6 мм</t>
  </si>
  <si>
    <t>ШН39</t>
  </si>
  <si>
    <t>ШН41</t>
  </si>
  <si>
    <t>ШН42</t>
  </si>
  <si>
    <t>ШН43</t>
  </si>
  <si>
    <t>ШН45</t>
  </si>
  <si>
    <t>ШН47</t>
  </si>
  <si>
    <t>ШН48</t>
  </si>
  <si>
    <t>ШН51</t>
  </si>
  <si>
    <t>ШН52</t>
  </si>
  <si>
    <t>ШН124</t>
  </si>
  <si>
    <t>ЛТ14</t>
  </si>
  <si>
    <t>СОР72</t>
  </si>
  <si>
    <t>Сортер "Логика и счет"</t>
  </si>
  <si>
    <t>ПЗЛ4003</t>
  </si>
  <si>
    <t>ПЗЛ4004</t>
  </si>
  <si>
    <t>ПЗЛ4005</t>
  </si>
  <si>
    <t>БШ01</t>
  </si>
  <si>
    <t>Башня "Космонавты"</t>
  </si>
  <si>
    <t>временно нет в наличии</t>
  </si>
  <si>
    <t>Шнуровка "Кролик Ребекка" по лицензии СВИНКА ПЕППА</t>
  </si>
  <si>
    <t>Шнуровка "Полицейский мистер Выдра" по лицензии СВИНКА ПЕППА</t>
  </si>
  <si>
    <t>Шнуровка "Динозавр" по лицензии СВИНКА ПЕППА</t>
  </si>
  <si>
    <t>Шнуровка "Мистер Лев" по лицензии СВИНКА ПЕППА</t>
  </si>
  <si>
    <t>Шнуровка "Панда" по лицензии СВИНКА ПЕППА</t>
  </si>
  <si>
    <t>Бизиборд "Паровозик" по лицензии ТРИ КОТА</t>
  </si>
  <si>
    <t>Бизиборд Шестерёнки "Дайвинг" по лицензии ТРИ КОТА</t>
  </si>
  <si>
    <t>Бизиборд "Где живут коты" ммпо лицензии ТРИ КОТА</t>
  </si>
  <si>
    <t>Бизиборд "Учим цифры"по лицензии ТРИ КОТА</t>
  </si>
  <si>
    <t>Часики "Три кота" по лицензии ТРИ КОТА</t>
  </si>
  <si>
    <t xml:space="preserve">Бизиборд "Вагончики" </t>
  </si>
  <si>
    <t>Бизиборд "Пожарная команда"</t>
  </si>
  <si>
    <t>185*122*3</t>
  </si>
  <si>
    <t>158*131*3</t>
  </si>
  <si>
    <t>156*144*3</t>
  </si>
  <si>
    <t>162*107*3</t>
  </si>
  <si>
    <t>Вес, кг</t>
  </si>
  <si>
    <t>320*250*40</t>
  </si>
  <si>
    <t>350*250*30</t>
  </si>
  <si>
    <t>210*210*16</t>
  </si>
  <si>
    <t>265*265*35</t>
  </si>
  <si>
    <t>Металлофон "Карамелька" по лицензии ТРИ КОТА</t>
  </si>
  <si>
    <t>300*200*30</t>
  </si>
  <si>
    <t>Металлофон "Коржик"по лицензии ТРИ КОТА</t>
  </si>
  <si>
    <t>Набор пазлов "Три кота" по лицензии ТРИ КОТА</t>
  </si>
  <si>
    <t>165*150*3</t>
  </si>
  <si>
    <t>180*180*15</t>
  </si>
  <si>
    <t>Пазл "Коржик", основание, по лицензии ТРИ КОТА</t>
  </si>
  <si>
    <t>Шнуровка Карамелька по лицензии ТРИ КОТА</t>
  </si>
  <si>
    <t>Пазл "Компот" по лицензии ТРИ КОТА</t>
  </si>
  <si>
    <t>Пазл "Карамелька"  по лицензии ТРИ КОТА</t>
  </si>
  <si>
    <t>170*134*3</t>
  </si>
  <si>
    <t>Шнуровка Коржик по лицензии ТРИ КОТА</t>
  </si>
  <si>
    <t>Шнуровка Компот по лицензии ТРИ КОТА</t>
  </si>
  <si>
    <t>170*132*3</t>
  </si>
  <si>
    <t>Шнуровка Горчица по лицензии ТРИ КОТА</t>
  </si>
  <si>
    <t>170*154*3</t>
  </si>
  <si>
    <t>Шнуровка Гоня по лицензии ТРИ КОТА</t>
  </si>
  <si>
    <t>170*138*3</t>
  </si>
  <si>
    <t>Шнуровка Шуруп по лицензии ТРИ КОТА</t>
  </si>
  <si>
    <t>170*112*3</t>
  </si>
  <si>
    <t>Шнуровка Изюм по лицензии ТРИ КОТА</t>
  </si>
  <si>
    <t>170*118*3</t>
  </si>
  <si>
    <t>170*110*3</t>
  </si>
  <si>
    <t>Шнуровка Нудик по лицензии ТРИ КОТА</t>
  </si>
  <si>
    <t>Шнуровка Бантик по лицензии ТРИ КОТА</t>
  </si>
  <si>
    <t>170*108*3</t>
  </si>
  <si>
    <t>240*240*240</t>
  </si>
  <si>
    <t>350*250*60</t>
  </si>
  <si>
    <t>Бизиборд "Солнышко"</t>
  </si>
  <si>
    <t>400*300*30</t>
  </si>
  <si>
    <t>Бизиборд "Вундеркинд"</t>
  </si>
  <si>
    <t>400*300*36</t>
  </si>
  <si>
    <t>Бизиборд "Непоседа"</t>
  </si>
  <si>
    <t>400*300*35</t>
  </si>
  <si>
    <t>Бизиборд "День рождения"</t>
  </si>
  <si>
    <t>350*250*35</t>
  </si>
  <si>
    <t xml:space="preserve">Бизиборд "Теремок" </t>
  </si>
  <si>
    <t>350*250*55</t>
  </si>
  <si>
    <t>"Бизиборд "Учим цифры и цвета"</t>
  </si>
  <si>
    <t xml:space="preserve">"Бизиборд "Учим цифры" </t>
  </si>
  <si>
    <t>Бизиборд "Часики"</t>
  </si>
  <si>
    <t>Часики</t>
  </si>
  <si>
    <t>Календарь</t>
  </si>
  <si>
    <t>Часики Кораблик</t>
  </si>
  <si>
    <t>Календарь природы</t>
  </si>
  <si>
    <t xml:space="preserve">Часики "Яблоко" </t>
  </si>
  <si>
    <t>230*230*16</t>
  </si>
  <si>
    <t>Часики "Солнышко"</t>
  </si>
  <si>
    <t>225*225*16</t>
  </si>
  <si>
    <t>250*250*16</t>
  </si>
  <si>
    <t>Мемори, 6 карточек</t>
  </si>
  <si>
    <t>210*210*38</t>
  </si>
  <si>
    <t>Мемори, 6 карточек, 12 ячеек</t>
  </si>
  <si>
    <t>Мемори, 9 карточек, 9 ячеек</t>
  </si>
  <si>
    <t>210*210*6</t>
  </si>
  <si>
    <t>Мемори "Автомобили" 24 карточки, мешочек</t>
  </si>
  <si>
    <t>225*135*50</t>
  </si>
  <si>
    <t>Пазл-ассоциации "Логика", 9 карточек</t>
  </si>
  <si>
    <t>240*180*7</t>
  </si>
  <si>
    <t>Пазл-ассоциации "Найди пару", 9 карточек</t>
  </si>
  <si>
    <t>210*210*7</t>
  </si>
  <si>
    <t>Пазл-ассоциации "Животные", 9 карточек</t>
  </si>
  <si>
    <t>Мемори "Фрукты", 24 карточки, мешочек</t>
  </si>
  <si>
    <t>Мемори "Овощи", 24 карточки, мешочек</t>
  </si>
  <si>
    <t>Лото "Профессии"42 фишки, 7 карточек</t>
  </si>
  <si>
    <t>Лото "Транспорт"42 фишки, 7 карточек</t>
  </si>
  <si>
    <t>Лото "Веселые зверята" 42 фишки, 7 карточекмм</t>
  </si>
  <si>
    <t>Домино "Фрукты-овощи", 25 карточек</t>
  </si>
  <si>
    <t xml:space="preserve">Домино "Животные", 28 карточек </t>
  </si>
  <si>
    <t>Лото "Азбука-цифры", 42 фишки, 7 карточек</t>
  </si>
  <si>
    <t>Лото "Фрукты-овощи", 42 фишки, 7 карточек</t>
  </si>
  <si>
    <t>Лото "Животные", 42 фишки, 7 карточек</t>
  </si>
  <si>
    <t>225*165*22</t>
  </si>
  <si>
    <t>Балансир "Радуга"основание, 7 съемных деталей</t>
  </si>
  <si>
    <t>150*90*50</t>
  </si>
  <si>
    <t>Балансир "Геометрик", 6 съемных деталей</t>
  </si>
  <si>
    <t>Балансир "Пирамидка", 12 съемных деталей</t>
  </si>
  <si>
    <t>265*180*60</t>
  </si>
  <si>
    <t>Сортер "Учим цвета и размеры", 28 цветных деталей</t>
  </si>
  <si>
    <t>200*165*35</t>
  </si>
  <si>
    <t>Сортер Бабочка, 5 деталей</t>
  </si>
  <si>
    <t>210*210*20</t>
  </si>
  <si>
    <t>Сортер "Шарики", 7 деталей</t>
  </si>
  <si>
    <t>210*150*35</t>
  </si>
  <si>
    <t>Сортер, основание, 12 деталей</t>
  </si>
  <si>
    <t>300*90*35</t>
  </si>
  <si>
    <t>Сортер,основание, 8 деталей</t>
  </si>
  <si>
    <t>150*150*51</t>
  </si>
  <si>
    <t>Сортер,основание, 12 деталей</t>
  </si>
  <si>
    <t>210*55*40</t>
  </si>
  <si>
    <t>Сортер,основание, 16 деталей</t>
  </si>
  <si>
    <t>110*110*40</t>
  </si>
  <si>
    <t>150*150*15</t>
  </si>
  <si>
    <t>Сортер,основание, 9 деталей</t>
  </si>
  <si>
    <t>150*150*57</t>
  </si>
  <si>
    <t>Сортер "Радуга"короб, 7 деталей</t>
  </si>
  <si>
    <t>Сортер "Овощи-фрукты" 12 рамок, 12 фигурок, мешочек</t>
  </si>
  <si>
    <t>225*135*40</t>
  </si>
  <si>
    <t>СОР51 основание, 6 животных - 12 элементов</t>
  </si>
  <si>
    <t>207*147*20</t>
  </si>
  <si>
    <t>Сортер "Животные" , 9 животных - 18 элементов</t>
  </si>
  <si>
    <t>265*265*33</t>
  </si>
  <si>
    <t>Мозаика «Лучики» окрашенная, 24 детали</t>
  </si>
  <si>
    <t>160*75*110</t>
  </si>
  <si>
    <t>Набор для счёта, основание, 10 деталей</t>
  </si>
  <si>
    <t>210*155*30</t>
  </si>
  <si>
    <t>Счетный материал "Радужный счет", 70 деталей</t>
  </si>
  <si>
    <t>210*155*10</t>
  </si>
  <si>
    <t>Счетный материал "Палочки для счета", 50 деталей (длина палочки 115 мм)</t>
  </si>
  <si>
    <t>215*90*20</t>
  </si>
  <si>
    <t>Счетный материал "Палочки для счета", 50 деталей (длина палочки 150 мм)</t>
  </si>
  <si>
    <t>Прищепки "Семицветик" (24 шт), размер прищепки 35*10*7мм</t>
  </si>
  <si>
    <t xml:space="preserve">Игровой набор "Стирка", 24 прищепки +14 предметов одежды </t>
  </si>
  <si>
    <t>220*130*40</t>
  </si>
  <si>
    <t>Игры с прищепками "Найди пару", 12 карточек, 24 прищепки, размер прищепки 45*10*7 мм</t>
  </si>
  <si>
    <t>Игры с прищепками "Фрукты-овощи", 12 карточек, 24 прищепки 45*10*7 мм</t>
  </si>
  <si>
    <t>Игры с прищепками "Учим буквы" 12 карточек, 24 прищепки 45*10*7 мм</t>
  </si>
  <si>
    <t>Игры с прищепками "Учим цифры", 12 карточек, 24 прищепки 45*10*7 мм</t>
  </si>
  <si>
    <t>83*29*140</t>
  </si>
  <si>
    <t>Пирамидка "Елочка", 7 деталей</t>
  </si>
  <si>
    <t>Пирамидка «Ступеньки», 9 деталей</t>
  </si>
  <si>
    <t>100*80*195</t>
  </si>
  <si>
    <t>200*50*175</t>
  </si>
  <si>
    <t>Пирамидка "Счеты", 15 деталей, 5 видов геометрических форм</t>
  </si>
  <si>
    <t>210*75*73</t>
  </si>
  <si>
    <t>Пирамидка "Счёты", 5 съемных цифр, 15 деталей</t>
  </si>
  <si>
    <t>100*100*55</t>
  </si>
  <si>
    <t>Логическая пирамидка, 12 деталей</t>
  </si>
  <si>
    <t>210*60*70</t>
  </si>
  <si>
    <t>Пирамидка "Счёты", 15 деталей</t>
  </si>
  <si>
    <t>240*60*120</t>
  </si>
  <si>
    <t>Пирамидка «Счеты», 15 деталей, диаметр колец 40 мм</t>
  </si>
  <si>
    <t>167*120*125</t>
  </si>
  <si>
    <t>Танграм, 20 заданий, 7 деталей, 10 двусторонних карточек</t>
  </si>
  <si>
    <t>Волшебные коробочкиоснова, 7 ящичков, 80 деталей разных цветов форм, 3 игры, 40 карточек с заданиями</t>
  </si>
  <si>
    <t>Геоборд, 20 двусторонних карточек с заданиями, 50 резинок</t>
  </si>
  <si>
    <t>140*140*25</t>
  </si>
  <si>
    <t>Мозаика "Фрукты", 6 овощей - 8 деталей к каждому</t>
  </si>
  <si>
    <t>Металлофон, 6 планок</t>
  </si>
  <si>
    <t>220*180*40</t>
  </si>
  <si>
    <t>Ксилофон "Обезьяна", 7 планок</t>
  </si>
  <si>
    <t>380*190*25</t>
  </si>
  <si>
    <t>Ксилофон деревянный, 10 планок,  мм</t>
  </si>
  <si>
    <t>350*250*6</t>
  </si>
  <si>
    <t>Пазл "Азбука", 33 детали</t>
  </si>
  <si>
    <t>300*90*15</t>
  </si>
  <si>
    <t xml:space="preserve">Пазлы "Дроби-круги", 10 деталей </t>
  </si>
  <si>
    <t>Пазлы "Дроби-квадраты", 10 деталей</t>
  </si>
  <si>
    <t>Пазлы "Дроби-фигуры", 10 деталей</t>
  </si>
  <si>
    <t>Пазлы "Дроби-фигуры", 12 деталей</t>
  </si>
  <si>
    <t>210*150*15</t>
  </si>
  <si>
    <t>Пазлы "Дроби", 8 деталей</t>
  </si>
  <si>
    <t>Пазлы "Дроби", 10 деталей</t>
  </si>
  <si>
    <t>Набор пазлов, 4 фигуры, 8 деталей</t>
  </si>
  <si>
    <t>Набор пазлов "Учись считать", 10 карточек, 20 деталей, размер карточки 105*70*3 мм</t>
  </si>
  <si>
    <t>Набор пазлов, 4 фигуры, 8 деталей, размер фигуры 150*150*4 мм</t>
  </si>
  <si>
    <t>Набор пазлов, 10 карточек, 20 деталей, размер карточки 140*70*3 мм</t>
  </si>
  <si>
    <t>140*140*15</t>
  </si>
  <si>
    <t>Пазлы (заяц, рыба, корова, петух), 4 детали</t>
  </si>
  <si>
    <t>Пазлы "Автомобили", 4 детали</t>
  </si>
  <si>
    <t>300*90*10</t>
  </si>
  <si>
    <t>Пазлы "Транспорт", 4 детали</t>
  </si>
  <si>
    <t>Пазлы "Океан", 4 детали</t>
  </si>
  <si>
    <t>Пазлы "Фигуры", 5 деталей</t>
  </si>
  <si>
    <t>Пазлы "Сафари", 4 детали</t>
  </si>
  <si>
    <t>300*150*15</t>
  </si>
  <si>
    <t>Пазлы "Цифры", 10 деталей</t>
  </si>
  <si>
    <t>Пазлы "Рыбка", 5 деталей</t>
  </si>
  <si>
    <t>Пазлы "Уточка"основание, 5 деталей</t>
  </si>
  <si>
    <t>Пазлы "Собачка"основание, 4 детали</t>
  </si>
  <si>
    <t>Пазлы "Паровозик", основание, 5 деталей</t>
  </si>
  <si>
    <t>Пазлы "Лошадка", основание, 4 детали</t>
  </si>
  <si>
    <t>Пазлы "Коровка"основание, 4 детали</t>
  </si>
  <si>
    <t>Пазлы "Медвежонок",основание, 5 деталей</t>
  </si>
  <si>
    <t>300*200*15</t>
  </si>
  <si>
    <t>Пазл "Транспорт"основание, 7 деталей</t>
  </si>
  <si>
    <t>Лабиринт "Котик" синий</t>
  </si>
  <si>
    <t>130*100*70</t>
  </si>
  <si>
    <t>Лабиринт "Корова" желтая</t>
  </si>
  <si>
    <t>Лабиринт "Рыбка" салатовая</t>
  </si>
  <si>
    <t>Лабиринт "Лев"</t>
  </si>
  <si>
    <t>Лабиринт "Яблоня"</t>
  </si>
  <si>
    <t>Шнуровка "Дальняя дорога"</t>
  </si>
  <si>
    <t>Шнуровка "Буквы-шнурочки"</t>
  </si>
  <si>
    <t>Деревянный конструктор «Шнуровочка» с цифрами, 25 деталей</t>
  </si>
  <si>
    <t>265*225*50</t>
  </si>
  <si>
    <t>Деревянный конструктор «Шнуровочка» с цифрами, 30 деталей</t>
  </si>
  <si>
    <t>Деревянный конструктор «Шнуровка цифры», 30 деталей</t>
  </si>
  <si>
    <t>Деревянный конструктор «Конструктор шнуровочка», 35 деталей</t>
  </si>
  <si>
    <t>265*265*25</t>
  </si>
  <si>
    <t>Деревянный конструктор "Шнуровка азбука", 33 детали</t>
  </si>
  <si>
    <t>Шнуровка-бусы "Шайбы цветные", 10 деталей</t>
  </si>
  <si>
    <t>150*90*30</t>
  </si>
  <si>
    <t>Шнуровка "Бабочка", основание, 4 детали</t>
  </si>
  <si>
    <t>Шнуровка-бусы "Шарики радуга", 7 деталей</t>
  </si>
  <si>
    <t>210*150*14</t>
  </si>
  <si>
    <t>Шнуровка "Кеда"</t>
  </si>
  <si>
    <t>160*130*60</t>
  </si>
  <si>
    <t>70*55*40</t>
  </si>
  <si>
    <t>Шнуровка "Сыр", 2 детали</t>
  </si>
  <si>
    <t>Шнуровка "Вертолёт"</t>
  </si>
  <si>
    <t>159*146*3</t>
  </si>
  <si>
    <t>Шнуровка "Дерево"основание, 4 детали</t>
  </si>
  <si>
    <t>210*150*10</t>
  </si>
  <si>
    <t>Шнуровка "Трактор"</t>
  </si>
  <si>
    <t>Шнуровка "Кораблик"</t>
  </si>
  <si>
    <t>160*138*3</t>
  </si>
  <si>
    <t>Шнуровка "Самолётик"</t>
  </si>
  <si>
    <t>160*147*3</t>
  </si>
  <si>
    <t>Шнуровка "Грузовик"</t>
  </si>
  <si>
    <t>155*120*3</t>
  </si>
  <si>
    <t>Шнуровка "Пароход"</t>
  </si>
  <si>
    <t>Шнуровка "Ежик"</t>
  </si>
  <si>
    <t>155*145*6</t>
  </si>
  <si>
    <t>Шнуровка "Овечка"</t>
  </si>
  <si>
    <t>Шнуровка "Кот"</t>
  </si>
  <si>
    <t>150*130*6</t>
  </si>
  <si>
    <t>Шнуровка"Лошадь"</t>
  </si>
  <si>
    <t>Шнуровка "Львенок"</t>
  </si>
  <si>
    <t>160*150*6</t>
  </si>
  <si>
    <t>Шнуровка "Пудель"</t>
  </si>
  <si>
    <t>Шнуровка "Лошадка"</t>
  </si>
  <si>
    <t>166*147*6</t>
  </si>
  <si>
    <t>Шнуровка "Машинка"</t>
  </si>
  <si>
    <t>165*140*6</t>
  </si>
  <si>
    <t>Шнуровка "Автобус"</t>
  </si>
  <si>
    <t>Шнуровка "Поезд"</t>
  </si>
  <si>
    <t>Шнуровка "Батискаф"</t>
  </si>
  <si>
    <t>Шнуровка "Парусник"</t>
  </si>
  <si>
    <t>166*145*6</t>
  </si>
  <si>
    <t>Шнуровка "Фрегат"</t>
  </si>
  <si>
    <t>169*151*6</t>
  </si>
  <si>
    <t>Шнуровка "Паровоз"</t>
  </si>
  <si>
    <t>Шнуровка "Самолёт"</t>
  </si>
  <si>
    <t>Шнуровка "Самосвал"</t>
  </si>
  <si>
    <t>169*138*6</t>
  </si>
  <si>
    <t>Шнуровка "Курочка"</t>
  </si>
  <si>
    <t>Шнуровка "Щенок"</t>
  </si>
  <si>
    <t>Шнуровка "Петушок"</t>
  </si>
  <si>
    <t>157*145*6</t>
  </si>
  <si>
    <t>Шнуровка "Зебра" мм</t>
  </si>
  <si>
    <t>Шнуровка "Слонёнок"</t>
  </si>
  <si>
    <t>Шнуровка "Ёжик"основание, 4 детали</t>
  </si>
  <si>
    <t>165*135*6</t>
  </si>
  <si>
    <t>162*150*3</t>
  </si>
  <si>
    <t>170*136*3</t>
  </si>
  <si>
    <t>180*180*38</t>
  </si>
  <si>
    <t>195*130*3</t>
  </si>
  <si>
    <t>260*175*60</t>
  </si>
  <si>
    <t>35*10*7</t>
  </si>
  <si>
    <t>125*125*6</t>
  </si>
  <si>
    <t>225*165*42</t>
  </si>
  <si>
    <t>145*222*3</t>
  </si>
  <si>
    <t>325*30*20</t>
  </si>
  <si>
    <t>150*150*4</t>
  </si>
  <si>
    <t>105*70*3</t>
  </si>
  <si>
    <t>120*120*3</t>
  </si>
  <si>
    <t>150*125*6</t>
  </si>
  <si>
    <t>150*135*6</t>
  </si>
  <si>
    <t>175*132*6</t>
  </si>
  <si>
    <t>159*146*6</t>
  </si>
  <si>
    <t>151*132*6</t>
  </si>
  <si>
    <t>КС0706</t>
  </si>
  <si>
    <t>КС0705</t>
  </si>
  <si>
    <t>ПЗЛ4006</t>
  </si>
  <si>
    <t>СОР321</t>
  </si>
  <si>
    <t>СОР331</t>
  </si>
  <si>
    <t>Ксилофон, 7 планок</t>
  </si>
  <si>
    <t>Ксилофон "Паровозик", 5 планок</t>
  </si>
  <si>
    <t>140*250*32</t>
  </si>
  <si>
    <t>160*235*30</t>
  </si>
  <si>
    <t>Сортер, 12 детелей</t>
  </si>
  <si>
    <t>П06</t>
  </si>
  <si>
    <t>Пирамидка , 7 деталей</t>
  </si>
  <si>
    <t>Пазл "Цифры"</t>
  </si>
  <si>
    <t>БЛ10</t>
  </si>
  <si>
    <t>270*190*40</t>
  </si>
  <si>
    <t>БД02</t>
  </si>
  <si>
    <t>317*280*376</t>
  </si>
  <si>
    <t xml:space="preserve"> ИГРУШКИ из КАРТОНА</t>
  </si>
  <si>
    <t>Набор картонных пазлов "Дикие животные"</t>
  </si>
  <si>
    <t>Набор картонных пазлов "Транспорт"</t>
  </si>
  <si>
    <t>Набор картонных пазлов "Домашние животные"</t>
  </si>
  <si>
    <t>Бизидом со светом</t>
  </si>
  <si>
    <t>ПСЧ2002</t>
  </si>
  <si>
    <t>Пирамидка "Счеты", 15 деталей</t>
  </si>
  <si>
    <t>200*50*180</t>
  </si>
  <si>
    <t>СОР80</t>
  </si>
  <si>
    <t>90*90*90</t>
  </si>
  <si>
    <t>Размер, мм</t>
  </si>
  <si>
    <t>180*50*27</t>
  </si>
  <si>
    <t>95*95*27</t>
  </si>
  <si>
    <t>КАТАЛКИ</t>
  </si>
  <si>
    <t>Конструктор-каталка "Паровоз"</t>
  </si>
  <si>
    <t>ККП01</t>
  </si>
  <si>
    <t>К2401</t>
  </si>
  <si>
    <t>Универсальный куб</t>
  </si>
  <si>
    <t>175*8*13</t>
  </si>
  <si>
    <t>эл. почта: info@alatoys-market.ru                                                                                                                                                                                                                                           
сайт: https://alatoys-market.ru</t>
  </si>
  <si>
    <t>Тетрис</t>
  </si>
  <si>
    <t>ТТР02</t>
  </si>
  <si>
    <t>ПСТ04</t>
  </si>
  <si>
    <t>Пирамидка «Радуга"</t>
  </si>
  <si>
    <t>179*179*10</t>
  </si>
  <si>
    <t>150*74*22</t>
  </si>
  <si>
    <t>СОР83</t>
  </si>
  <si>
    <t>Сортер Alatoys с пинцетом "Пчёлки"</t>
  </si>
  <si>
    <t>ПЗЛ50</t>
  </si>
  <si>
    <t>400*130*20</t>
  </si>
  <si>
    <t>Пазл "Цифры и фигуры"</t>
  </si>
  <si>
    <t>Жёлтым выделены новинки</t>
  </si>
  <si>
    <t>53*53*102</t>
  </si>
  <si>
    <t>365*265*230</t>
  </si>
  <si>
    <t>АИ02</t>
  </si>
  <si>
    <t>Балансир "Животные", 11 деталей</t>
  </si>
  <si>
    <t>Сортер Alatoys с пинцетом "Стаканчики"</t>
  </si>
  <si>
    <t>СОР74</t>
  </si>
  <si>
    <t>Сортер Alatoys с пинцетом "Дерево"</t>
  </si>
  <si>
    <t>ПЗЛ1821</t>
  </si>
  <si>
    <t>Пазлы "Паровозик" (26)</t>
  </si>
  <si>
    <t>265*265*40</t>
  </si>
  <si>
    <t>БШ03</t>
  </si>
  <si>
    <t>Башня "Цифры"</t>
  </si>
  <si>
    <t>ПСЧ3010</t>
  </si>
  <si>
    <t>Пирамидка "Счёт"</t>
  </si>
  <si>
    <t>ПЗЛ2135</t>
  </si>
  <si>
    <t>Мемори "Животные", 24 карточки, мешочек</t>
  </si>
  <si>
    <t>СОР75</t>
  </si>
  <si>
    <t>ПЗЛ56</t>
  </si>
  <si>
    <t>Пазл сортер "Магнитная рыбалка"</t>
  </si>
  <si>
    <t>СОР92</t>
  </si>
  <si>
    <t>Сортер "Фрукты"</t>
  </si>
  <si>
    <t>"Досочки Сегена" 16 рамок, 16 фигур, песочные часы</t>
  </si>
  <si>
    <t>Сортер "Ежик и трактор"</t>
  </si>
  <si>
    <t>СОР90</t>
  </si>
  <si>
    <t>СОР84</t>
  </si>
  <si>
    <t>Сортер с пинцетом "Цветная поляна"</t>
  </si>
  <si>
    <t>Сортер "Куб"</t>
  </si>
  <si>
    <t>ЧС07</t>
  </si>
  <si>
    <t>Часики Коровка</t>
  </si>
  <si>
    <t>АИ08</t>
  </si>
  <si>
    <t>Интерактивная азбука "Буквы и слоги"</t>
  </si>
  <si>
    <t>Сортер Alatoys с пинцетом "Цветные шарики"</t>
  </si>
  <si>
    <t>СОР87</t>
  </si>
  <si>
    <t>СОР88</t>
  </si>
  <si>
    <t>Сортер "Рыбалка с магнитной удочкой"</t>
  </si>
  <si>
    <t>АИ09</t>
  </si>
  <si>
    <t>Сортер "Хвостики-замочки"</t>
  </si>
  <si>
    <t>СОР78</t>
  </si>
  <si>
    <t>180*180*10</t>
  </si>
  <si>
    <t>МКФ04</t>
  </si>
  <si>
    <t>Мозаика "Фигурки"</t>
  </si>
  <si>
    <t>СОР93</t>
  </si>
  <si>
    <t>Сортер "Транспорт"</t>
  </si>
  <si>
    <t>Пазл "Гусеница"</t>
  </si>
  <si>
    <t>МУЗЫКАЛЬНЫЕ ИГРУШКИ</t>
  </si>
  <si>
    <t>Конструктор "Городок" окрашенный, 40 деталей, коробка 265*265*40</t>
  </si>
  <si>
    <t>СОР20</t>
  </si>
  <si>
    <t>155*155*55</t>
  </si>
  <si>
    <t xml:space="preserve">Сортер, основание, 12 деталей
</t>
  </si>
  <si>
    <t>ББ213</t>
  </si>
  <si>
    <t>Бизиборд "Три поросёнка"</t>
  </si>
  <si>
    <t>ББ403</t>
  </si>
  <si>
    <t>Бизиборд "Сказка про репку"</t>
  </si>
  <si>
    <t>КС0704</t>
  </si>
  <si>
    <t>370*200*25</t>
  </si>
  <si>
    <t>Ксилофон "Львёнок", 7планок</t>
  </si>
  <si>
    <t>ШБ14</t>
  </si>
  <si>
    <t>160*132*3</t>
  </si>
  <si>
    <t>ШН53</t>
  </si>
  <si>
    <t>Шнуровка "Сова"</t>
  </si>
  <si>
    <t>158*121*6</t>
  </si>
  <si>
    <t>ЧС05</t>
  </si>
  <si>
    <t>"Календарь природы" по лицензии ТРИ КОТА</t>
  </si>
  <si>
    <t>ББ505</t>
  </si>
  <si>
    <t>400*300*60</t>
  </si>
  <si>
    <t>ББ101</t>
  </si>
  <si>
    <t xml:space="preserve">Бизиборд "Веселый паровозик" </t>
  </si>
  <si>
    <t>ШН1203</t>
  </si>
  <si>
    <t xml:space="preserve">Шнуровка "Океан" </t>
  </si>
  <si>
    <t>ШН72</t>
  </si>
  <si>
    <t>Набор шнуровок</t>
  </si>
  <si>
    <t>210*150*7</t>
  </si>
  <si>
    <t>Бизиборд "Весёлый счет"</t>
  </si>
  <si>
    <t>АИ04</t>
  </si>
  <si>
    <t>АИ06</t>
  </si>
  <si>
    <t>Интерактивная азбука "СЛОЖИ СЛОВО"</t>
  </si>
  <si>
    <t>Интерактивная азбука "СЛОЖИ СЛОВО", 5 букв</t>
  </si>
  <si>
    <t>Интерактивная азбука "КРУТИ-ЧИТАЙ", 3буквы</t>
  </si>
  <si>
    <t>Интерактивная азбука "Буквы и слова" на англ.яз.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</si>
</sst>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р_._-;\-* #,##0.00_р_._-;_-* &quot;-&quot;??_р_._-;_-@_-"/>
    <numFmt numFmtId="165" formatCode="#,##0&quot;   &quot;"/>
    <numFmt numFmtId="166" formatCode="[$-419]0"/>
    <numFmt numFmtId="167" formatCode="[$-419]dd&quot;.&quot;mm&quot;.&quot;yyyy"/>
    <numFmt numFmtId="168" formatCode="[$-419]General"/>
    <numFmt numFmtId="169" formatCode="#,##0.00&quot; &quot;[$руб.-419];[Red]&quot;-&quot;#,##0.00&quot; &quot;[$руб.-419]"/>
    <numFmt numFmtId="170" formatCode="#,##0;[Red]#,##0"/>
  </numFmts>
  <fonts count="34" x14ac:knownFonts="1">
    <font>
      <sz val="11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u/>
      <sz val="11"/>
      <color rgb="FF0000FF"/>
      <name val="Calibri"/>
      <family val="2"/>
      <charset val="204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sz val="18"/>
      <color rgb="FF000000"/>
      <name val="Calibri"/>
      <family val="2"/>
      <charset val="204"/>
    </font>
    <font>
      <b/>
      <sz val="36"/>
      <color rgb="FF00000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22"/>
      <color rgb="FF000000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25"/>
      <color rgb="FF000000"/>
      <name val="Times New Roman"/>
      <family val="1"/>
      <charset val="204"/>
    </font>
    <font>
      <u/>
      <sz val="26"/>
      <color rgb="FF0000FF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20"/>
      <color rgb="FFFFFFFF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Arial"/>
      <family val="2"/>
      <charset val="204"/>
    </font>
    <font>
      <u/>
      <sz val="20"/>
      <color rgb="FF0536C1"/>
      <name val="Times New Roman"/>
      <family val="1"/>
      <charset val="204"/>
    </font>
    <font>
      <u/>
      <sz val="28"/>
      <color rgb="FF0536C1"/>
      <name val="Times New Roman"/>
      <family val="1"/>
      <charset val="204"/>
    </font>
    <font>
      <sz val="20"/>
      <name val="Times New Roman"/>
      <family val="1"/>
      <charset val="204"/>
    </font>
    <font>
      <u/>
      <sz val="26"/>
      <color rgb="FF0536C1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u/>
      <sz val="18"/>
      <color rgb="FF000000"/>
      <name val="Calibri"/>
      <family val="2"/>
      <charset val="204"/>
    </font>
    <font>
      <u/>
      <sz val="26"/>
      <color indexed="4"/>
      <name val="Times New Roman"/>
      <family val="1"/>
      <charset val="204"/>
    </font>
    <font>
      <u/>
      <sz val="36"/>
      <color theme="1"/>
      <name val="Arial"/>
      <family val="2"/>
      <charset val="204"/>
    </font>
    <font>
      <sz val="28"/>
      <color rgb="FF0536C1"/>
      <name val="Times New Roman"/>
      <family val="1"/>
      <charset val="204"/>
    </font>
    <font>
      <b/>
      <sz val="24"/>
      <color rgb="FF000000"/>
      <name val="Calibri"/>
      <family val="2"/>
      <charset val="204"/>
    </font>
    <font>
      <sz val="22"/>
      <color rgb="FF000000"/>
      <name val="Calibri"/>
      <family val="2"/>
      <charset val="204"/>
    </font>
    <font>
      <sz val="11"/>
      <color theme="1"/>
      <name val="Arial"/>
      <family val="2"/>
      <charset val="204"/>
    </font>
    <font>
      <sz val="24"/>
      <color rgb="FF000000"/>
      <name val="Calibri"/>
      <family val="2"/>
      <charset val="204"/>
    </font>
    <font>
      <sz val="20"/>
      <color rgb="FF0536C1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u/>
      <sz val="11"/>
      <color theme="1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6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168" fontId="2" fillId="0" borderId="0"/>
    <xf numFmtId="168" fontId="1" fillId="0" borderId="0"/>
    <xf numFmtId="0" fontId="3" fillId="0" borderId="0">
      <alignment horizontal="center"/>
    </xf>
    <xf numFmtId="0" fontId="3" fillId="0" borderId="0">
      <alignment horizontal="center" textRotation="90"/>
    </xf>
    <xf numFmtId="0" fontId="4" fillId="0" borderId="0"/>
    <xf numFmtId="169" fontId="4" fillId="0" borderId="0"/>
    <xf numFmtId="0" fontId="16" fillId="0" borderId="0" applyNumberFormat="0" applyFill="0" applyBorder="0" applyAlignment="0" applyProtection="0"/>
    <xf numFmtId="164" fontId="29" fillId="0" borderId="0" applyFont="0" applyFill="0" applyBorder="0" applyAlignment="0" applyProtection="0"/>
  </cellStyleXfs>
  <cellXfs count="180">
    <xf numFmtId="0" fontId="0" fillId="0" borderId="0" xfId="0"/>
    <xf numFmtId="168" fontId="5" fillId="0" borderId="0" xfId="2" applyFont="1" applyAlignment="1">
      <alignment wrapText="1"/>
    </xf>
    <xf numFmtId="168" fontId="1" fillId="0" borderId="0" xfId="2"/>
    <xf numFmtId="168" fontId="7" fillId="2" borderId="2" xfId="2" applyFont="1" applyFill="1" applyBorder="1" applyAlignment="1">
      <alignment horizontal="center" vertical="center" wrapText="1"/>
    </xf>
    <xf numFmtId="168" fontId="7" fillId="0" borderId="2" xfId="2" applyFont="1" applyBorder="1" applyAlignment="1">
      <alignment horizontal="center" vertical="center"/>
    </xf>
    <xf numFmtId="168" fontId="7" fillId="0" borderId="3" xfId="2" applyFont="1" applyBorder="1" applyAlignment="1">
      <alignment vertical="center" wrapText="1"/>
    </xf>
    <xf numFmtId="168" fontId="13" fillId="0" borderId="0" xfId="2" applyFont="1" applyAlignment="1">
      <alignment horizontal="center" vertical="center" wrapText="1"/>
    </xf>
    <xf numFmtId="168" fontId="15" fillId="0" borderId="0" xfId="2" applyFont="1" applyAlignment="1">
      <alignment horizontal="center" vertical="center"/>
    </xf>
    <xf numFmtId="168" fontId="7" fillId="0" borderId="0" xfId="2" applyFont="1" applyAlignment="1">
      <alignment horizontal="center" vertical="center" wrapText="1"/>
    </xf>
    <xf numFmtId="168" fontId="7" fillId="0" borderId="0" xfId="2" applyFont="1" applyAlignment="1">
      <alignment horizontal="left" vertical="center" wrapText="1"/>
    </xf>
    <xf numFmtId="168" fontId="13" fillId="0" borderId="0" xfId="2" applyFont="1" applyAlignment="1">
      <alignment horizontal="left" wrapText="1"/>
    </xf>
    <xf numFmtId="168" fontId="13" fillId="0" borderId="0" xfId="2" applyFont="1" applyAlignment="1">
      <alignment wrapText="1"/>
    </xf>
    <xf numFmtId="168" fontId="7" fillId="2" borderId="6" xfId="2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168" fontId="12" fillId="0" borderId="3" xfId="1" applyFont="1" applyFill="1" applyBorder="1" applyAlignment="1">
      <alignment vertical="center" wrapText="1"/>
    </xf>
    <xf numFmtId="168" fontId="7" fillId="2" borderId="7" xfId="2" applyFont="1" applyFill="1" applyBorder="1" applyAlignment="1">
      <alignment horizontal="center" vertical="center" wrapText="1"/>
    </xf>
    <xf numFmtId="165" fontId="8" fillId="2" borderId="5" xfId="2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/>
    <xf numFmtId="0" fontId="0" fillId="0" borderId="10" xfId="0" applyFill="1" applyBorder="1" applyAlignment="1"/>
    <xf numFmtId="168" fontId="7" fillId="2" borderId="12" xfId="2" applyFont="1" applyFill="1" applyBorder="1" applyAlignment="1">
      <alignment horizontal="center" vertical="center" wrapText="1"/>
    </xf>
    <xf numFmtId="168" fontId="7" fillId="2" borderId="13" xfId="2" applyFont="1" applyFill="1" applyBorder="1" applyAlignment="1">
      <alignment horizontal="center" vertical="center" wrapText="1"/>
    </xf>
    <xf numFmtId="167" fontId="8" fillId="2" borderId="14" xfId="2" applyNumberFormat="1" applyFont="1" applyFill="1" applyBorder="1" applyAlignment="1">
      <alignment horizontal="center" vertical="center" wrapText="1"/>
    </xf>
    <xf numFmtId="0" fontId="0" fillId="0" borderId="15" xfId="0" applyFill="1" applyBorder="1" applyAlignment="1"/>
    <xf numFmtId="168" fontId="13" fillId="0" borderId="16" xfId="2" applyFont="1" applyBorder="1" applyAlignment="1">
      <alignment horizontal="center" vertical="center" wrapText="1"/>
    </xf>
    <xf numFmtId="168" fontId="9" fillId="2" borderId="17" xfId="2" applyFont="1" applyFill="1" applyBorder="1" applyAlignment="1">
      <alignment horizontal="center" vertical="center" wrapText="1"/>
    </xf>
    <xf numFmtId="165" fontId="10" fillId="2" borderId="18" xfId="2" applyNumberFormat="1" applyFont="1" applyFill="1" applyBorder="1" applyAlignment="1">
      <alignment horizontal="center" vertical="center" wrapText="1"/>
    </xf>
    <xf numFmtId="168" fontId="7" fillId="2" borderId="18" xfId="2" applyFont="1" applyFill="1" applyBorder="1" applyAlignment="1">
      <alignment horizontal="center" vertical="center" wrapText="1"/>
    </xf>
    <xf numFmtId="168" fontId="9" fillId="2" borderId="19" xfId="2" applyFont="1" applyFill="1" applyBorder="1" applyAlignment="1">
      <alignment horizontal="center" vertical="center" wrapText="1"/>
    </xf>
    <xf numFmtId="168" fontId="9" fillId="2" borderId="20" xfId="2" applyFont="1" applyFill="1" applyBorder="1" applyAlignment="1">
      <alignment horizontal="center" vertical="center" wrapText="1"/>
    </xf>
    <xf numFmtId="168" fontId="7" fillId="2" borderId="22" xfId="2" applyFont="1" applyFill="1" applyBorder="1" applyAlignment="1">
      <alignment horizontal="center" vertical="center" wrapText="1"/>
    </xf>
    <xf numFmtId="168" fontId="7" fillId="0" borderId="7" xfId="2" applyFont="1" applyBorder="1" applyAlignment="1">
      <alignment horizontal="center" vertical="center"/>
    </xf>
    <xf numFmtId="165" fontId="8" fillId="2" borderId="25" xfId="2" applyNumberFormat="1" applyFont="1" applyFill="1" applyBorder="1" applyAlignment="1">
      <alignment horizontal="center" vertical="center" wrapText="1"/>
    </xf>
    <xf numFmtId="165" fontId="8" fillId="2" borderId="26" xfId="2" applyNumberFormat="1" applyFont="1" applyFill="1" applyBorder="1" applyAlignment="1">
      <alignment horizontal="center" vertical="center" wrapText="1"/>
    </xf>
    <xf numFmtId="165" fontId="10" fillId="2" borderId="27" xfId="2" applyNumberFormat="1" applyFont="1" applyFill="1" applyBorder="1" applyAlignment="1">
      <alignment horizontal="center" vertical="center" wrapText="1"/>
    </xf>
    <xf numFmtId="165" fontId="10" fillId="2" borderId="28" xfId="2" applyNumberFormat="1" applyFont="1" applyFill="1" applyBorder="1" applyAlignment="1">
      <alignment horizontal="center" vertical="center" wrapText="1"/>
    </xf>
    <xf numFmtId="168" fontId="12" fillId="0" borderId="31" xfId="1" applyFont="1" applyFill="1" applyBorder="1" applyAlignment="1">
      <alignment vertical="center" wrapText="1"/>
    </xf>
    <xf numFmtId="1" fontId="13" fillId="0" borderId="30" xfId="2" applyNumberFormat="1" applyFont="1" applyBorder="1" applyAlignment="1" applyProtection="1">
      <alignment horizontal="center" vertical="center" wrapText="1"/>
      <protection locked="0"/>
    </xf>
    <xf numFmtId="168" fontId="7" fillId="0" borderId="31" xfId="2" applyFont="1" applyBorder="1" applyAlignment="1">
      <alignment horizontal="center" vertical="center" wrapText="1"/>
    </xf>
    <xf numFmtId="168" fontId="7" fillId="0" borderId="31" xfId="2" applyFont="1" applyBorder="1" applyAlignment="1">
      <alignment horizontal="left" vertical="center" wrapText="1"/>
    </xf>
    <xf numFmtId="168" fontId="18" fillId="0" borderId="31" xfId="2" applyFont="1" applyBorder="1" applyAlignment="1">
      <alignment vertical="center" wrapText="1"/>
    </xf>
    <xf numFmtId="168" fontId="17" fillId="0" borderId="3" xfId="2" applyFont="1" applyBorder="1" applyAlignment="1">
      <alignment vertical="center" wrapText="1"/>
    </xf>
    <xf numFmtId="168" fontId="12" fillId="0" borderId="32" xfId="1" applyFont="1" applyFill="1" applyBorder="1" applyAlignment="1">
      <alignment vertical="center" wrapText="1"/>
    </xf>
    <xf numFmtId="168" fontId="12" fillId="0" borderId="1" xfId="1" applyFont="1" applyFill="1" applyBorder="1" applyAlignment="1">
      <alignment vertical="center" wrapText="1"/>
    </xf>
    <xf numFmtId="1" fontId="13" fillId="5" borderId="30" xfId="2" applyNumberFormat="1" applyFont="1" applyFill="1" applyBorder="1" applyAlignment="1" applyProtection="1">
      <alignment horizontal="center" vertical="center" wrapText="1"/>
      <protection locked="0"/>
    </xf>
    <xf numFmtId="168" fontId="7" fillId="0" borderId="3" xfId="2" applyFont="1" applyBorder="1" applyAlignment="1">
      <alignment horizontal="center" vertical="center" wrapText="1"/>
    </xf>
    <xf numFmtId="168" fontId="7" fillId="0" borderId="34" xfId="2" applyFont="1" applyBorder="1" applyAlignment="1">
      <alignment vertical="center" wrapText="1"/>
    </xf>
    <xf numFmtId="168" fontId="9" fillId="2" borderId="35" xfId="2" applyFont="1" applyFill="1" applyBorder="1" applyAlignment="1">
      <alignment horizontal="center" vertical="center" wrapText="1"/>
    </xf>
    <xf numFmtId="168" fontId="9" fillId="2" borderId="36" xfId="2" applyFont="1" applyFill="1" applyBorder="1" applyAlignment="1">
      <alignment horizontal="center" vertical="center" wrapText="1"/>
    </xf>
    <xf numFmtId="168" fontId="19" fillId="0" borderId="33" xfId="1" applyFont="1" applyBorder="1" applyAlignment="1">
      <alignment horizontal="center" vertical="center" wrapText="1"/>
    </xf>
    <xf numFmtId="0" fontId="18" fillId="0" borderId="39" xfId="7" applyFont="1" applyBorder="1" applyAlignment="1">
      <alignment vertical="center"/>
    </xf>
    <xf numFmtId="0" fontId="18" fillId="0" borderId="39" xfId="7" applyFont="1" applyBorder="1" applyAlignment="1">
      <alignment vertical="center" wrapText="1"/>
    </xf>
    <xf numFmtId="1" fontId="13" fillId="0" borderId="30" xfId="2" applyNumberFormat="1" applyFont="1" applyFill="1" applyBorder="1" applyAlignment="1" applyProtection="1">
      <alignment horizontal="center" vertical="center" wrapText="1"/>
      <protection locked="0"/>
    </xf>
    <xf numFmtId="168" fontId="7" fillId="0" borderId="1" xfId="2" applyFont="1" applyBorder="1" applyAlignment="1">
      <alignment vertical="center" wrapText="1"/>
    </xf>
    <xf numFmtId="0" fontId="18" fillId="0" borderId="39" xfId="0" applyFont="1" applyBorder="1" applyAlignment="1">
      <alignment wrapText="1"/>
    </xf>
    <xf numFmtId="168" fontId="12" fillId="0" borderId="33" xfId="1" applyFont="1" applyBorder="1" applyAlignment="1">
      <alignment horizontal="center" vertical="center" wrapText="1"/>
    </xf>
    <xf numFmtId="168" fontId="23" fillId="0" borderId="0" xfId="2" applyFont="1" applyAlignment="1">
      <alignment wrapText="1"/>
    </xf>
    <xf numFmtId="0" fontId="18" fillId="0" borderId="39" xfId="0" applyFont="1" applyBorder="1" applyAlignment="1">
      <alignment vertical="center" wrapText="1"/>
    </xf>
    <xf numFmtId="168" fontId="7" fillId="0" borderId="33" xfId="2" applyFont="1" applyBorder="1" applyAlignment="1">
      <alignment vertical="center" wrapText="1"/>
    </xf>
    <xf numFmtId="1" fontId="13" fillId="6" borderId="30" xfId="2" applyNumberFormat="1" applyFont="1" applyFill="1" applyBorder="1" applyAlignment="1" applyProtection="1">
      <alignment horizontal="center" vertical="center" wrapText="1"/>
      <protection locked="0"/>
    </xf>
    <xf numFmtId="168" fontId="19" fillId="0" borderId="42" xfId="1" applyFont="1" applyBorder="1" applyAlignment="1">
      <alignment horizontal="center" vertical="center" wrapText="1"/>
    </xf>
    <xf numFmtId="0" fontId="0" fillId="4" borderId="10" xfId="0" applyFill="1" applyBorder="1" applyAlignment="1"/>
    <xf numFmtId="0" fontId="0" fillId="4" borderId="0" xfId="0" applyFill="1" applyBorder="1" applyAlignment="1"/>
    <xf numFmtId="0" fontId="25" fillId="0" borderId="9" xfId="0" applyFont="1" applyFill="1" applyBorder="1" applyAlignment="1"/>
    <xf numFmtId="0" fontId="0" fillId="4" borderId="9" xfId="0" applyFill="1" applyBorder="1" applyAlignment="1"/>
    <xf numFmtId="0" fontId="0" fillId="4" borderId="38" xfId="0" applyFill="1" applyBorder="1" applyAlignment="1"/>
    <xf numFmtId="168" fontId="7" fillId="0" borderId="41" xfId="2" applyFont="1" applyBorder="1" applyAlignment="1">
      <alignment horizontal="center" vertical="center" wrapText="1"/>
    </xf>
    <xf numFmtId="168" fontId="7" fillId="0" borderId="1" xfId="2" applyFont="1" applyBorder="1" applyAlignment="1">
      <alignment horizontal="center" vertical="center" wrapText="1"/>
    </xf>
    <xf numFmtId="168" fontId="7" fillId="0" borderId="33" xfId="2" applyFont="1" applyBorder="1" applyAlignment="1">
      <alignment horizontal="center" vertical="center" wrapText="1"/>
    </xf>
    <xf numFmtId="168" fontId="18" fillId="0" borderId="39" xfId="7" applyNumberFormat="1" applyFont="1" applyBorder="1" applyAlignment="1">
      <alignment horizontal="left" vertical="center" wrapText="1"/>
    </xf>
    <xf numFmtId="0" fontId="26" fillId="0" borderId="39" xfId="0" applyFont="1" applyBorder="1" applyAlignment="1">
      <alignment vertical="center"/>
    </xf>
    <xf numFmtId="0" fontId="26" fillId="0" borderId="39" xfId="0" applyFont="1" applyBorder="1" applyAlignment="1">
      <alignment vertical="center" wrapText="1"/>
    </xf>
    <xf numFmtId="0" fontId="0" fillId="0" borderId="33" xfId="0" applyBorder="1"/>
    <xf numFmtId="3" fontId="7" fillId="0" borderId="29" xfId="2" applyNumberFormat="1" applyFont="1" applyBorder="1" applyAlignment="1">
      <alignment horizontal="center" vertical="center" wrapText="1"/>
    </xf>
    <xf numFmtId="3" fontId="7" fillId="0" borderId="2" xfId="2" applyNumberFormat="1" applyFont="1" applyBorder="1" applyAlignment="1">
      <alignment horizontal="center" vertical="center" wrapText="1"/>
    </xf>
    <xf numFmtId="168" fontId="5" fillId="0" borderId="33" xfId="2" applyFont="1" applyBorder="1" applyAlignment="1">
      <alignment wrapText="1"/>
    </xf>
    <xf numFmtId="168" fontId="27" fillId="0" borderId="33" xfId="2" applyFont="1" applyBorder="1" applyAlignment="1">
      <alignment wrapText="1"/>
    </xf>
    <xf numFmtId="168" fontId="28" fillId="0" borderId="33" xfId="2" applyFont="1" applyBorder="1" applyAlignment="1">
      <alignment wrapText="1"/>
    </xf>
    <xf numFmtId="166" fontId="7" fillId="0" borderId="33" xfId="2" applyNumberFormat="1" applyFont="1" applyBorder="1" applyAlignment="1">
      <alignment horizontal="center" vertical="center" wrapText="1"/>
    </xf>
    <xf numFmtId="168" fontId="7" fillId="0" borderId="42" xfId="2" applyFont="1" applyBorder="1" applyAlignment="1">
      <alignment vertical="center" wrapText="1"/>
    </xf>
    <xf numFmtId="3" fontId="7" fillId="0" borderId="25" xfId="2" applyNumberFormat="1" applyFont="1" applyBorder="1" applyAlignment="1">
      <alignment horizontal="center" vertical="center" wrapText="1"/>
    </xf>
    <xf numFmtId="3" fontId="7" fillId="0" borderId="5" xfId="2" applyNumberFormat="1" applyFont="1" applyBorder="1" applyAlignment="1">
      <alignment horizontal="center" vertical="center" wrapText="1"/>
    </xf>
    <xf numFmtId="168" fontId="27" fillId="0" borderId="44" xfId="2" applyFont="1" applyBorder="1" applyAlignment="1">
      <alignment wrapText="1"/>
    </xf>
    <xf numFmtId="0" fontId="18" fillId="0" borderId="43" xfId="0" applyFont="1" applyBorder="1" applyAlignment="1">
      <alignment wrapText="1"/>
    </xf>
    <xf numFmtId="168" fontId="19" fillId="0" borderId="48" xfId="1" applyFont="1" applyBorder="1" applyAlignment="1">
      <alignment horizontal="center" vertical="center" wrapText="1"/>
    </xf>
    <xf numFmtId="3" fontId="7" fillId="0" borderId="37" xfId="2" applyNumberFormat="1" applyFont="1" applyBorder="1" applyAlignment="1">
      <alignment horizontal="center" vertical="center" wrapText="1"/>
    </xf>
    <xf numFmtId="3" fontId="7" fillId="0" borderId="4" xfId="2" applyNumberFormat="1" applyFont="1" applyBorder="1" applyAlignment="1">
      <alignment horizontal="center" vertical="center" wrapText="1"/>
    </xf>
    <xf numFmtId="168" fontId="5" fillId="0" borderId="44" xfId="2" applyFont="1" applyBorder="1" applyAlignment="1">
      <alignment wrapText="1"/>
    </xf>
    <xf numFmtId="168" fontId="28" fillId="0" borderId="44" xfId="2" applyFont="1" applyBorder="1" applyAlignment="1">
      <alignment wrapText="1"/>
    </xf>
    <xf numFmtId="168" fontId="12" fillId="0" borderId="49" xfId="1" applyFont="1" applyFill="1" applyBorder="1" applyAlignment="1">
      <alignment vertical="center" wrapText="1"/>
    </xf>
    <xf numFmtId="1" fontId="13" fillId="0" borderId="26" xfId="2" applyNumberFormat="1" applyFont="1" applyBorder="1" applyAlignment="1" applyProtection="1">
      <alignment horizontal="center" vertical="center" wrapText="1"/>
      <protection locked="0"/>
    </xf>
    <xf numFmtId="1" fontId="13" fillId="0" borderId="47" xfId="2" applyNumberFormat="1" applyFont="1" applyBorder="1" applyAlignment="1" applyProtection="1">
      <alignment horizontal="center" vertical="center" wrapText="1"/>
      <protection locked="0"/>
    </xf>
    <xf numFmtId="1" fontId="13" fillId="0" borderId="16" xfId="2" applyNumberFormat="1" applyFont="1" applyBorder="1" applyAlignment="1" applyProtection="1">
      <alignment horizontal="center" vertical="center" wrapText="1"/>
      <protection locked="0"/>
    </xf>
    <xf numFmtId="168" fontId="7" fillId="0" borderId="42" xfId="2" applyFont="1" applyBorder="1" applyAlignment="1">
      <alignment horizontal="center" vertical="center" wrapText="1"/>
    </xf>
    <xf numFmtId="166" fontId="7" fillId="0" borderId="42" xfId="2" applyNumberFormat="1" applyFont="1" applyBorder="1" applyAlignment="1">
      <alignment horizontal="center" vertical="center" wrapText="1"/>
    </xf>
    <xf numFmtId="3" fontId="7" fillId="0" borderId="26" xfId="2" applyNumberFormat="1" applyFont="1" applyBorder="1" applyAlignment="1">
      <alignment horizontal="center" vertical="center" wrapText="1"/>
    </xf>
    <xf numFmtId="3" fontId="7" fillId="0" borderId="30" xfId="2" applyNumberFormat="1" applyFont="1" applyBorder="1" applyAlignment="1">
      <alignment horizontal="center" vertical="center" wrapText="1"/>
    </xf>
    <xf numFmtId="3" fontId="7" fillId="0" borderId="47" xfId="2" applyNumberFormat="1" applyFont="1" applyBorder="1" applyAlignment="1">
      <alignment horizontal="center" vertical="center" wrapText="1"/>
    </xf>
    <xf numFmtId="168" fontId="18" fillId="0" borderId="45" xfId="1" applyFont="1" applyBorder="1" applyAlignment="1">
      <alignment horizontal="left" vertical="center" wrapText="1"/>
    </xf>
    <xf numFmtId="166" fontId="7" fillId="0" borderId="49" xfId="2" applyNumberFormat="1" applyFont="1" applyBorder="1" applyAlignment="1">
      <alignment horizontal="center" vertical="center" wrapText="1"/>
    </xf>
    <xf numFmtId="168" fontId="18" fillId="0" borderId="39" xfId="1" applyFont="1" applyBorder="1" applyAlignment="1">
      <alignment horizontal="left" vertical="center" wrapText="1"/>
    </xf>
    <xf numFmtId="166" fontId="7" fillId="0" borderId="16" xfId="2" applyNumberFormat="1" applyFont="1" applyBorder="1" applyAlignment="1">
      <alignment horizontal="center" vertical="center" wrapText="1"/>
    </xf>
    <xf numFmtId="0" fontId="18" fillId="0" borderId="39" xfId="7" applyFont="1" applyBorder="1" applyAlignment="1">
      <alignment horizontal="left" vertical="center"/>
    </xf>
    <xf numFmtId="168" fontId="7" fillId="0" borderId="54" xfId="2" applyFont="1" applyBorder="1" applyAlignment="1">
      <alignment horizontal="center" vertical="center" wrapText="1"/>
    </xf>
    <xf numFmtId="168" fontId="7" fillId="0" borderId="21" xfId="2" applyFont="1" applyBorder="1" applyAlignment="1">
      <alignment horizontal="center" vertical="center" wrapText="1"/>
    </xf>
    <xf numFmtId="168" fontId="21" fillId="0" borderId="21" xfId="2" applyFont="1" applyBorder="1" applyAlignment="1">
      <alignment horizontal="center" vertical="center" wrapText="1"/>
    </xf>
    <xf numFmtId="166" fontId="7" fillId="0" borderId="45" xfId="2" applyNumberFormat="1" applyFont="1" applyBorder="1" applyAlignment="1">
      <alignment horizontal="center" vertical="center" wrapText="1"/>
    </xf>
    <xf numFmtId="166" fontId="7" fillId="0" borderId="39" xfId="2" applyNumberFormat="1" applyFont="1" applyBorder="1" applyAlignment="1">
      <alignment horizontal="center" vertical="center" wrapText="1"/>
    </xf>
    <xf numFmtId="170" fontId="30" fillId="0" borderId="33" xfId="8" applyNumberFormat="1" applyFont="1" applyBorder="1" applyAlignment="1">
      <alignment wrapText="1"/>
    </xf>
    <xf numFmtId="0" fontId="18" fillId="0" borderId="39" xfId="7" applyFont="1" applyBorder="1" applyAlignment="1">
      <alignment horizontal="left" vertical="center" wrapText="1"/>
    </xf>
    <xf numFmtId="0" fontId="18" fillId="0" borderId="38" xfId="7" applyFont="1" applyBorder="1" applyAlignment="1">
      <alignment vertical="center" wrapText="1"/>
    </xf>
    <xf numFmtId="0" fontId="18" fillId="0" borderId="45" xfId="0" applyFont="1" applyBorder="1" applyAlignment="1">
      <alignment vertical="center" wrapText="1"/>
    </xf>
    <xf numFmtId="0" fontId="26" fillId="0" borderId="0" xfId="0" applyFont="1" applyAlignment="1">
      <alignment wrapText="1"/>
    </xf>
    <xf numFmtId="168" fontId="31" fillId="0" borderId="33" xfId="1" applyFont="1" applyBorder="1" applyAlignment="1">
      <alignment horizontal="center" vertical="center" wrapText="1"/>
    </xf>
    <xf numFmtId="168" fontId="26" fillId="0" borderId="33" xfId="2" applyFont="1" applyBorder="1" applyAlignment="1">
      <alignment vertical="center" wrapText="1"/>
    </xf>
    <xf numFmtId="168" fontId="32" fillId="0" borderId="0" xfId="2" applyFont="1" applyAlignment="1">
      <alignment wrapText="1"/>
    </xf>
    <xf numFmtId="0" fontId="18" fillId="0" borderId="38" xfId="0" applyFont="1" applyBorder="1" applyAlignment="1">
      <alignment vertical="center"/>
    </xf>
    <xf numFmtId="168" fontId="7" fillId="0" borderId="56" xfId="2" applyFont="1" applyBorder="1" applyAlignment="1">
      <alignment horizontal="center" vertical="center" wrapText="1"/>
    </xf>
    <xf numFmtId="168" fontId="2" fillId="0" borderId="57" xfId="1" applyFont="1" applyBorder="1" applyAlignment="1">
      <alignment wrapText="1"/>
    </xf>
    <xf numFmtId="168" fontId="19" fillId="0" borderId="57" xfId="1" applyFont="1" applyBorder="1" applyAlignment="1">
      <alignment horizontal="center" vertical="center" wrapText="1"/>
    </xf>
    <xf numFmtId="168" fontId="13" fillId="0" borderId="58" xfId="2" applyFont="1" applyBorder="1" applyAlignment="1">
      <alignment horizontal="center" vertical="center" wrapText="1"/>
    </xf>
    <xf numFmtId="166" fontId="7" fillId="0" borderId="59" xfId="2" applyNumberFormat="1" applyFont="1" applyBorder="1" applyAlignment="1">
      <alignment horizontal="center" vertical="center" wrapText="1"/>
    </xf>
    <xf numFmtId="166" fontId="7" fillId="0" borderId="57" xfId="2" applyNumberFormat="1" applyFont="1" applyBorder="1" applyAlignment="1">
      <alignment horizontal="center" vertical="center" wrapText="1"/>
    </xf>
    <xf numFmtId="166" fontId="7" fillId="0" borderId="60" xfId="2" applyNumberFormat="1" applyFont="1" applyBorder="1" applyAlignment="1">
      <alignment horizontal="center" vertical="center" wrapText="1"/>
    </xf>
    <xf numFmtId="168" fontId="7" fillId="0" borderId="61" xfId="2" applyFont="1" applyBorder="1" applyAlignment="1">
      <alignment horizontal="center" vertical="center"/>
    </xf>
    <xf numFmtId="168" fontId="7" fillId="0" borderId="17" xfId="2" applyFont="1" applyBorder="1" applyAlignment="1">
      <alignment horizontal="center" vertical="center"/>
    </xf>
    <xf numFmtId="1" fontId="13" fillId="0" borderId="19" xfId="2" applyNumberFormat="1" applyFont="1" applyBorder="1" applyAlignment="1" applyProtection="1">
      <alignment horizontal="center" vertical="center" wrapText="1"/>
      <protection locked="0"/>
    </xf>
    <xf numFmtId="168" fontId="2" fillId="0" borderId="33" xfId="1" applyFont="1" applyBorder="1" applyAlignment="1">
      <alignment wrapText="1"/>
    </xf>
    <xf numFmtId="168" fontId="13" fillId="0" borderId="21" xfId="2" applyFont="1" applyBorder="1" applyAlignment="1">
      <alignment horizontal="center" vertical="center" wrapText="1"/>
    </xf>
    <xf numFmtId="168" fontId="7" fillId="0" borderId="62" xfId="2" applyFont="1" applyBorder="1" applyAlignment="1">
      <alignment horizontal="center" vertical="center"/>
    </xf>
    <xf numFmtId="168" fontId="7" fillId="0" borderId="63" xfId="2" applyFont="1" applyBorder="1" applyAlignment="1">
      <alignment horizontal="center" vertical="center"/>
    </xf>
    <xf numFmtId="168" fontId="7" fillId="0" borderId="64" xfId="2" applyFont="1" applyBorder="1" applyAlignment="1">
      <alignment horizontal="center" vertical="center" wrapText="1"/>
    </xf>
    <xf numFmtId="1" fontId="13" fillId="0" borderId="65" xfId="2" applyNumberFormat="1" applyFont="1" applyBorder="1" applyAlignment="1" applyProtection="1">
      <alignment horizontal="center" vertical="center" wrapText="1"/>
      <protection locked="0"/>
    </xf>
    <xf numFmtId="168" fontId="7" fillId="2" borderId="31" xfId="2" applyFont="1" applyFill="1" applyBorder="1" applyAlignment="1">
      <alignment horizontal="left" vertical="center" wrapText="1"/>
    </xf>
    <xf numFmtId="168" fontId="17" fillId="0" borderId="31" xfId="2" applyFont="1" applyBorder="1" applyAlignment="1">
      <alignment vertical="center" wrapText="1"/>
    </xf>
    <xf numFmtId="168" fontId="7" fillId="0" borderId="55" xfId="2" applyFont="1" applyBorder="1" applyAlignment="1">
      <alignment horizontal="left" vertical="center" wrapText="1"/>
    </xf>
    <xf numFmtId="168" fontId="7" fillId="4" borderId="55" xfId="2" applyFont="1" applyFill="1" applyBorder="1" applyAlignment="1">
      <alignment horizontal="left" vertical="center" wrapText="1"/>
    </xf>
    <xf numFmtId="168" fontId="10" fillId="0" borderId="31" xfId="2" applyFont="1" applyBorder="1" applyAlignment="1">
      <alignment horizontal="left" vertical="center" wrapText="1"/>
    </xf>
    <xf numFmtId="0" fontId="7" fillId="0" borderId="21" xfId="0" applyFont="1" applyFill="1" applyBorder="1" applyAlignment="1">
      <alignment horizontal="left" vertical="center" wrapText="1"/>
    </xf>
    <xf numFmtId="168" fontId="7" fillId="0" borderId="46" xfId="2" applyFont="1" applyBorder="1" applyAlignment="1">
      <alignment horizontal="left" vertical="center" wrapText="1"/>
    </xf>
    <xf numFmtId="168" fontId="7" fillId="0" borderId="32" xfId="2" applyFont="1" applyBorder="1" applyAlignment="1">
      <alignment horizontal="left" vertical="center" wrapText="1"/>
    </xf>
    <xf numFmtId="168" fontId="7" fillId="7" borderId="31" xfId="2" applyFont="1" applyFill="1" applyBorder="1" applyAlignment="1">
      <alignment horizontal="left" vertical="center" wrapText="1"/>
    </xf>
    <xf numFmtId="168" fontId="7" fillId="0" borderId="31" xfId="2" applyFont="1" applyFill="1" applyBorder="1" applyAlignment="1">
      <alignment horizontal="left" vertical="center" wrapText="1"/>
    </xf>
    <xf numFmtId="168" fontId="7" fillId="3" borderId="31" xfId="2" applyFont="1" applyFill="1" applyBorder="1" applyAlignment="1">
      <alignment horizontal="left" vertical="center" wrapText="1"/>
    </xf>
    <xf numFmtId="168" fontId="7" fillId="4" borderId="31" xfId="2" applyFont="1" applyFill="1" applyBorder="1" applyAlignment="1">
      <alignment horizontal="left" vertical="center" wrapText="1"/>
    </xf>
    <xf numFmtId="168" fontId="7" fillId="0" borderId="64" xfId="2" applyFont="1" applyBorder="1" applyAlignment="1">
      <alignment horizontal="left" vertical="center" wrapText="1"/>
    </xf>
    <xf numFmtId="168" fontId="7" fillId="4" borderId="15" xfId="2" applyFont="1" applyFill="1" applyBorder="1" applyAlignment="1">
      <alignment horizontal="left" vertical="center" wrapText="1"/>
    </xf>
    <xf numFmtId="168" fontId="7" fillId="0" borderId="46" xfId="2" applyFont="1" applyFill="1" applyBorder="1" applyAlignment="1">
      <alignment horizontal="left" vertical="center" wrapText="1"/>
    </xf>
    <xf numFmtId="168" fontId="7" fillId="3" borderId="32" xfId="2" applyFont="1" applyFill="1" applyBorder="1" applyAlignment="1">
      <alignment horizontal="left" vertical="center" wrapText="1"/>
    </xf>
    <xf numFmtId="168" fontId="7" fillId="0" borderId="64" xfId="2" applyFont="1" applyFill="1" applyBorder="1" applyAlignment="1">
      <alignment horizontal="left" vertical="center" wrapText="1"/>
    </xf>
    <xf numFmtId="168" fontId="7" fillId="4" borderId="46" xfId="2" applyFont="1" applyFill="1" applyBorder="1" applyAlignment="1">
      <alignment horizontal="left" vertical="center" wrapText="1"/>
    </xf>
    <xf numFmtId="168" fontId="7" fillId="4" borderId="32" xfId="2" applyFont="1" applyFill="1" applyBorder="1" applyAlignment="1">
      <alignment horizontal="left" vertical="center" wrapText="1"/>
    </xf>
    <xf numFmtId="168" fontId="14" fillId="0" borderId="31" xfId="2" applyFont="1" applyBorder="1" applyAlignment="1">
      <alignment horizontal="left" vertical="center" wrapText="1"/>
    </xf>
    <xf numFmtId="168" fontId="7" fillId="0" borderId="56" xfId="2" applyFont="1" applyFill="1" applyBorder="1" applyAlignment="1">
      <alignment horizontal="left" vertical="center" wrapText="1"/>
    </xf>
    <xf numFmtId="0" fontId="18" fillId="0" borderId="38" xfId="0" applyFont="1" applyBorder="1" applyAlignment="1">
      <alignment vertical="center" wrapText="1"/>
    </xf>
    <xf numFmtId="0" fontId="18" fillId="0" borderId="38" xfId="0" applyFont="1" applyBorder="1" applyAlignment="1">
      <alignment wrapText="1"/>
    </xf>
    <xf numFmtId="0" fontId="18" fillId="0" borderId="56" xfId="0" applyFont="1" applyBorder="1" applyAlignment="1">
      <alignment vertical="center"/>
    </xf>
    <xf numFmtId="0" fontId="0" fillId="0" borderId="0" xfId="0" applyAlignment="1">
      <alignment vertical="center"/>
    </xf>
    <xf numFmtId="0" fontId="33" fillId="0" borderId="0" xfId="0" applyFont="1" applyAlignment="1">
      <alignment vertical="center"/>
    </xf>
    <xf numFmtId="0" fontId="0" fillId="0" borderId="0" xfId="0" applyBorder="1"/>
    <xf numFmtId="0" fontId="18" fillId="0" borderId="38" xfId="7" applyFont="1" applyBorder="1" applyAlignment="1">
      <alignment vertical="center"/>
    </xf>
    <xf numFmtId="168" fontId="12" fillId="0" borderId="46" xfId="1" applyFont="1" applyFill="1" applyBorder="1" applyAlignment="1">
      <alignment horizontal="center" vertical="center" wrapText="1"/>
    </xf>
    <xf numFmtId="168" fontId="12" fillId="0" borderId="40" xfId="1" applyFont="1" applyFill="1" applyBorder="1" applyAlignment="1">
      <alignment horizontal="center" vertical="center" wrapText="1"/>
    </xf>
    <xf numFmtId="168" fontId="12" fillId="0" borderId="50" xfId="1" applyFont="1" applyFill="1" applyBorder="1" applyAlignment="1">
      <alignment horizontal="center" vertical="center" wrapText="1"/>
    </xf>
    <xf numFmtId="168" fontId="6" fillId="2" borderId="23" xfId="2" applyFont="1" applyFill="1" applyBorder="1" applyAlignment="1">
      <alignment horizontal="center" vertical="center" wrapText="1"/>
    </xf>
    <xf numFmtId="168" fontId="6" fillId="2" borderId="11" xfId="2" applyFont="1" applyFill="1" applyBorder="1" applyAlignment="1">
      <alignment horizontal="center" vertical="center" wrapText="1"/>
    </xf>
    <xf numFmtId="168" fontId="6" fillId="2" borderId="24" xfId="2" applyFont="1" applyFill="1" applyBorder="1" applyAlignment="1">
      <alignment horizontal="center" vertical="center" wrapText="1"/>
    </xf>
    <xf numFmtId="168" fontId="12" fillId="0" borderId="51" xfId="1" applyFont="1" applyFill="1" applyBorder="1" applyAlignment="1">
      <alignment horizontal="center" vertical="center" wrapText="1"/>
    </xf>
    <xf numFmtId="168" fontId="12" fillId="0" borderId="52" xfId="1" applyFont="1" applyFill="1" applyBorder="1" applyAlignment="1">
      <alignment horizontal="center" vertical="center" wrapText="1"/>
    </xf>
    <xf numFmtId="168" fontId="12" fillId="0" borderId="53" xfId="1" applyFont="1" applyFill="1" applyBorder="1" applyAlignment="1">
      <alignment horizontal="center" vertical="center" wrapText="1"/>
    </xf>
    <xf numFmtId="168" fontId="20" fillId="0" borderId="46" xfId="2" applyFont="1" applyBorder="1" applyAlignment="1">
      <alignment horizontal="center" vertical="center" wrapText="1"/>
    </xf>
    <xf numFmtId="168" fontId="20" fillId="0" borderId="40" xfId="2" applyFont="1" applyBorder="1" applyAlignment="1">
      <alignment horizontal="center" vertical="center" wrapText="1"/>
    </xf>
    <xf numFmtId="168" fontId="20" fillId="0" borderId="50" xfId="2" applyFont="1" applyBorder="1" applyAlignment="1">
      <alignment horizontal="center" vertical="center" wrapText="1"/>
    </xf>
    <xf numFmtId="168" fontId="7" fillId="0" borderId="0" xfId="2" applyFont="1" applyAlignment="1">
      <alignment horizontal="center" vertical="center" wrapText="1"/>
    </xf>
    <xf numFmtId="168" fontId="24" fillId="0" borderId="46" xfId="1" applyNumberFormat="1" applyFont="1" applyBorder="1" applyAlignment="1">
      <alignment horizontal="center" vertical="center" wrapText="1"/>
    </xf>
    <xf numFmtId="168" fontId="24" fillId="0" borderId="40" xfId="1" applyNumberFormat="1" applyFont="1" applyBorder="1" applyAlignment="1">
      <alignment horizontal="center" vertical="center" wrapText="1"/>
    </xf>
    <xf numFmtId="168" fontId="24" fillId="0" borderId="50" xfId="1" applyNumberFormat="1" applyFont="1" applyBorder="1" applyAlignment="1">
      <alignment horizontal="center" vertical="center" wrapText="1"/>
    </xf>
    <xf numFmtId="168" fontId="12" fillId="0" borderId="46" xfId="1" applyFont="1" applyBorder="1" applyAlignment="1">
      <alignment horizontal="center" vertical="center" wrapText="1"/>
    </xf>
    <xf numFmtId="168" fontId="12" fillId="0" borderId="40" xfId="1" applyFont="1" applyBorder="1" applyAlignment="1">
      <alignment horizontal="center" vertical="center" wrapText="1"/>
    </xf>
    <xf numFmtId="168" fontId="12" fillId="0" borderId="50" xfId="1" applyFont="1" applyBorder="1" applyAlignment="1">
      <alignment horizontal="center" vertical="center" wrapText="1"/>
    </xf>
    <xf numFmtId="0" fontId="22" fillId="0" borderId="66" xfId="0" applyFont="1" applyFill="1" applyBorder="1" applyAlignment="1">
      <alignment horizontal="center" vertical="center" wrapText="1"/>
    </xf>
  </cellXfs>
  <cellStyles count="9">
    <cellStyle name="Excel Built-in Hyperlink" xfId="1"/>
    <cellStyle name="Excel Built-in Normal" xfId="2"/>
    <cellStyle name="Heading" xfId="3"/>
    <cellStyle name="Heading1" xfId="4"/>
    <cellStyle name="Result" xfId="5"/>
    <cellStyle name="Result2" xfId="6"/>
    <cellStyle name="Гиперссылка" xfId="7" builtinId="8"/>
    <cellStyle name="Обычный" xfId="0" builtinId="0" customBuiltin="1"/>
    <cellStyle name="Финансовый" xfId="8" builtinId="3"/>
  </cellStyles>
  <dxfs count="0"/>
  <tableStyles count="0" defaultTableStyle="TableStyleMedium2" defaultPivotStyle="PivotStyleLight16"/>
  <colors>
    <mruColors>
      <color rgb="FF0536C1"/>
      <color rgb="FF0000FF"/>
      <color rgb="FF2E07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pn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122400</xdr:colOff>
      <xdr:row>52</xdr:row>
      <xdr:rowOff>129398</xdr:rowOff>
    </xdr:from>
    <xdr:to>
      <xdr:col>4</xdr:col>
      <xdr:colOff>1686600</xdr:colOff>
      <xdr:row>52</xdr:row>
      <xdr:rowOff>1194278</xdr:rowOff>
    </xdr:to>
    <xdr:pic>
      <xdr:nvPicPr>
        <xdr:cNvPr id="52" name="Рисунок 83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/>
          <a:alphaModFix/>
        </a:blip>
        <a:srcRect/>
        <a:stretch>
          <a:fillRect/>
        </a:stretch>
      </xdr:blipFill>
      <xdr:spPr>
        <a:xfrm>
          <a:off x="9004463" y="67733086"/>
          <a:ext cx="1564200" cy="10648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122400</xdr:colOff>
      <xdr:row>55</xdr:row>
      <xdr:rowOff>44640</xdr:rowOff>
    </xdr:from>
    <xdr:to>
      <xdr:col>4</xdr:col>
      <xdr:colOff>1700280</xdr:colOff>
      <xdr:row>55</xdr:row>
      <xdr:rowOff>1188000</xdr:rowOff>
    </xdr:to>
    <xdr:pic>
      <xdr:nvPicPr>
        <xdr:cNvPr id="54" name="Рисунок 83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lum/>
          <a:alphaModFix/>
        </a:blip>
        <a:srcRect/>
        <a:stretch>
          <a:fillRect/>
        </a:stretch>
      </xdr:blipFill>
      <xdr:spPr>
        <a:xfrm>
          <a:off x="8999700" y="68910390"/>
          <a:ext cx="1577880" cy="11433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68040</xdr:colOff>
      <xdr:row>12</xdr:row>
      <xdr:rowOff>57600</xdr:rowOff>
    </xdr:from>
    <xdr:to>
      <xdr:col>4</xdr:col>
      <xdr:colOff>1713960</xdr:colOff>
      <xdr:row>12</xdr:row>
      <xdr:rowOff>1188360</xdr:rowOff>
    </xdr:to>
    <xdr:pic>
      <xdr:nvPicPr>
        <xdr:cNvPr id="9" name="Рисунок 834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lum/>
          <a:alphaModFix/>
        </a:blip>
        <a:srcRect/>
        <a:stretch>
          <a:fillRect/>
        </a:stretch>
      </xdr:blipFill>
      <xdr:spPr>
        <a:xfrm>
          <a:off x="8945340" y="14364150"/>
          <a:ext cx="1645920" cy="11307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68041</xdr:colOff>
      <xdr:row>13</xdr:row>
      <xdr:rowOff>65160</xdr:rowOff>
    </xdr:from>
    <xdr:to>
      <xdr:col>4</xdr:col>
      <xdr:colOff>1760683</xdr:colOff>
      <xdr:row>13</xdr:row>
      <xdr:rowOff>1252440</xdr:rowOff>
    </xdr:to>
    <xdr:pic>
      <xdr:nvPicPr>
        <xdr:cNvPr id="10" name="Рисунок 83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lum/>
          <a:alphaModFix/>
        </a:blip>
        <a:srcRect/>
        <a:stretch>
          <a:fillRect/>
        </a:stretch>
      </xdr:blipFill>
      <xdr:spPr>
        <a:xfrm>
          <a:off x="8900314" y="18278115"/>
          <a:ext cx="1692642" cy="1187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98280</xdr:colOff>
      <xdr:row>14</xdr:row>
      <xdr:rowOff>65520</xdr:rowOff>
    </xdr:from>
    <xdr:to>
      <xdr:col>4</xdr:col>
      <xdr:colOff>1713960</xdr:colOff>
      <xdr:row>14</xdr:row>
      <xdr:rowOff>1229040</xdr:rowOff>
    </xdr:to>
    <xdr:pic>
      <xdr:nvPicPr>
        <xdr:cNvPr id="11" name="Рисунок 83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lum/>
          <a:alphaModFix/>
        </a:blip>
        <a:srcRect/>
        <a:stretch>
          <a:fillRect/>
        </a:stretch>
      </xdr:blipFill>
      <xdr:spPr>
        <a:xfrm>
          <a:off x="8975580" y="17039070"/>
          <a:ext cx="1615680" cy="11635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81720</xdr:colOff>
      <xdr:row>15</xdr:row>
      <xdr:rowOff>43560</xdr:rowOff>
    </xdr:from>
    <xdr:to>
      <xdr:col>4</xdr:col>
      <xdr:colOff>1727640</xdr:colOff>
      <xdr:row>15</xdr:row>
      <xdr:rowOff>1174680</xdr:rowOff>
    </xdr:to>
    <xdr:pic>
      <xdr:nvPicPr>
        <xdr:cNvPr id="12" name="Рисунок 83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lum/>
          <a:alphaModFix/>
        </a:blip>
        <a:srcRect/>
        <a:stretch>
          <a:fillRect/>
        </a:stretch>
      </xdr:blipFill>
      <xdr:spPr>
        <a:xfrm>
          <a:off x="8959020" y="18274410"/>
          <a:ext cx="1645920" cy="11311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101520</xdr:colOff>
      <xdr:row>37</xdr:row>
      <xdr:rowOff>53640</xdr:rowOff>
    </xdr:from>
    <xdr:to>
      <xdr:col>4</xdr:col>
      <xdr:colOff>1727639</xdr:colOff>
      <xdr:row>37</xdr:row>
      <xdr:rowOff>1117439</xdr:rowOff>
    </xdr:to>
    <xdr:pic>
      <xdr:nvPicPr>
        <xdr:cNvPr id="35" name="Рисунок 83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lum/>
          <a:alphaModFix/>
        </a:blip>
        <a:srcRect/>
        <a:stretch>
          <a:fillRect/>
        </a:stretch>
      </xdr:blipFill>
      <xdr:spPr>
        <a:xfrm>
          <a:off x="8978820" y="45478365"/>
          <a:ext cx="1626119" cy="10637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95400</xdr:colOff>
      <xdr:row>38</xdr:row>
      <xdr:rowOff>37440</xdr:rowOff>
    </xdr:from>
    <xdr:to>
      <xdr:col>4</xdr:col>
      <xdr:colOff>1700640</xdr:colOff>
      <xdr:row>38</xdr:row>
      <xdr:rowOff>1133640</xdr:rowOff>
    </xdr:to>
    <xdr:pic>
      <xdr:nvPicPr>
        <xdr:cNvPr id="36" name="Рисунок 840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lum/>
          <a:alphaModFix/>
        </a:blip>
        <a:srcRect/>
        <a:stretch>
          <a:fillRect/>
        </a:stretch>
      </xdr:blipFill>
      <xdr:spPr>
        <a:xfrm>
          <a:off x="8972700" y="46671840"/>
          <a:ext cx="1605240" cy="1096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184871</xdr:colOff>
      <xdr:row>40</xdr:row>
      <xdr:rowOff>58384</xdr:rowOff>
    </xdr:from>
    <xdr:to>
      <xdr:col>4</xdr:col>
      <xdr:colOff>1759871</xdr:colOff>
      <xdr:row>41</xdr:row>
      <xdr:rowOff>28864</xdr:rowOff>
    </xdr:to>
    <xdr:pic>
      <xdr:nvPicPr>
        <xdr:cNvPr id="39" name="Рисунок 84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lum/>
          <a:alphaModFix/>
        </a:blip>
        <a:srcRect/>
        <a:stretch>
          <a:fillRect/>
        </a:stretch>
      </xdr:blipFill>
      <xdr:spPr>
        <a:xfrm>
          <a:off x="8122371" y="47192702"/>
          <a:ext cx="1575000" cy="121161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68040</xdr:colOff>
      <xdr:row>42</xdr:row>
      <xdr:rowOff>1262520</xdr:rowOff>
    </xdr:from>
    <xdr:ext cx="1659599" cy="5040"/>
    <xdr:pic>
      <xdr:nvPicPr>
        <xdr:cNvPr id="42" name="Рисунок 84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lum/>
          <a:alphaModFix/>
        </a:blip>
        <a:srcRect/>
        <a:stretch>
          <a:fillRect/>
        </a:stretch>
      </xdr:blipFill>
      <xdr:spPr>
        <a:xfrm>
          <a:off x="8945340" y="56031270"/>
          <a:ext cx="1659599" cy="504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71280</xdr:colOff>
      <xdr:row>43</xdr:row>
      <xdr:rowOff>38160</xdr:rowOff>
    </xdr:from>
    <xdr:to>
      <xdr:col>4</xdr:col>
      <xdr:colOff>1713960</xdr:colOff>
      <xdr:row>43</xdr:row>
      <xdr:rowOff>1148400</xdr:rowOff>
    </xdr:to>
    <xdr:pic>
      <xdr:nvPicPr>
        <xdr:cNvPr id="44" name="Рисунок 84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lum/>
          <a:alphaModFix/>
        </a:blip>
        <a:srcRect/>
        <a:stretch>
          <a:fillRect/>
        </a:stretch>
      </xdr:blipFill>
      <xdr:spPr>
        <a:xfrm>
          <a:off x="8948580" y="56083260"/>
          <a:ext cx="1642680" cy="11102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98280</xdr:colOff>
      <xdr:row>46</xdr:row>
      <xdr:rowOff>42120</xdr:rowOff>
    </xdr:from>
    <xdr:to>
      <xdr:col>4</xdr:col>
      <xdr:colOff>1713960</xdr:colOff>
      <xdr:row>47</xdr:row>
      <xdr:rowOff>5655</xdr:rowOff>
    </xdr:to>
    <xdr:pic>
      <xdr:nvPicPr>
        <xdr:cNvPr id="47" name="Рисунок 85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lum/>
          <a:alphaModFix/>
        </a:blip>
        <a:srcRect/>
        <a:stretch>
          <a:fillRect/>
        </a:stretch>
      </xdr:blipFill>
      <xdr:spPr>
        <a:xfrm>
          <a:off x="8975580" y="59668620"/>
          <a:ext cx="1615680" cy="11541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122400</xdr:colOff>
      <xdr:row>47</xdr:row>
      <xdr:rowOff>37800</xdr:rowOff>
    </xdr:from>
    <xdr:to>
      <xdr:col>4</xdr:col>
      <xdr:colOff>1713960</xdr:colOff>
      <xdr:row>47</xdr:row>
      <xdr:rowOff>1161000</xdr:rowOff>
    </xdr:to>
    <xdr:pic>
      <xdr:nvPicPr>
        <xdr:cNvPr id="48" name="Рисунок 85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lum/>
          <a:alphaModFix/>
        </a:blip>
        <a:srcRect/>
        <a:stretch>
          <a:fillRect/>
        </a:stretch>
      </xdr:blipFill>
      <xdr:spPr>
        <a:xfrm>
          <a:off x="8999700" y="60845400"/>
          <a:ext cx="1591560" cy="1123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68040</xdr:colOff>
      <xdr:row>18</xdr:row>
      <xdr:rowOff>38160</xdr:rowOff>
    </xdr:from>
    <xdr:to>
      <xdr:col>4</xdr:col>
      <xdr:colOff>1686600</xdr:colOff>
      <xdr:row>18</xdr:row>
      <xdr:rowOff>1076400</xdr:rowOff>
    </xdr:to>
    <xdr:pic>
      <xdr:nvPicPr>
        <xdr:cNvPr id="18" name="Рисунок 85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lum/>
          <a:alphaModFix/>
        </a:blip>
        <a:srcRect/>
        <a:stretch>
          <a:fillRect/>
        </a:stretch>
      </xdr:blipFill>
      <xdr:spPr>
        <a:xfrm>
          <a:off x="8945340" y="26079510"/>
          <a:ext cx="1618560" cy="10382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68040</xdr:colOff>
      <xdr:row>19</xdr:row>
      <xdr:rowOff>30240</xdr:rowOff>
    </xdr:from>
    <xdr:to>
      <xdr:col>4</xdr:col>
      <xdr:colOff>1686600</xdr:colOff>
      <xdr:row>19</xdr:row>
      <xdr:rowOff>1024920</xdr:rowOff>
    </xdr:to>
    <xdr:pic>
      <xdr:nvPicPr>
        <xdr:cNvPr id="19" name="Рисунок 85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lum/>
          <a:alphaModFix/>
        </a:blip>
        <a:srcRect/>
        <a:stretch>
          <a:fillRect/>
        </a:stretch>
      </xdr:blipFill>
      <xdr:spPr>
        <a:xfrm>
          <a:off x="8945340" y="27186015"/>
          <a:ext cx="1618560" cy="994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379440</xdr:colOff>
      <xdr:row>161</xdr:row>
      <xdr:rowOff>30960</xdr:rowOff>
    </xdr:from>
    <xdr:to>
      <xdr:col>4</xdr:col>
      <xdr:colOff>1381125</xdr:colOff>
      <xdr:row>161</xdr:row>
      <xdr:rowOff>1467549</xdr:rowOff>
    </xdr:to>
    <xdr:pic>
      <xdr:nvPicPr>
        <xdr:cNvPr id="138" name="Рисунок 4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lum/>
          <a:alphaModFix/>
        </a:blip>
        <a:srcRect/>
        <a:stretch>
          <a:fillRect/>
        </a:stretch>
      </xdr:blipFill>
      <xdr:spPr>
        <a:xfrm>
          <a:off x="9261503" y="188459273"/>
          <a:ext cx="1001685" cy="14365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82080</xdr:colOff>
      <xdr:row>185</xdr:row>
      <xdr:rowOff>220680</xdr:rowOff>
    </xdr:from>
    <xdr:to>
      <xdr:col>4</xdr:col>
      <xdr:colOff>1687320</xdr:colOff>
      <xdr:row>185</xdr:row>
      <xdr:rowOff>684720</xdr:rowOff>
    </xdr:to>
    <xdr:pic>
      <xdr:nvPicPr>
        <xdr:cNvPr id="161" name="Рисунок 44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lum/>
          <a:alphaModFix/>
        </a:blip>
        <a:srcRect/>
        <a:stretch>
          <a:fillRect/>
        </a:stretch>
      </xdr:blipFill>
      <xdr:spPr>
        <a:xfrm>
          <a:off x="8959380" y="210666030"/>
          <a:ext cx="1605240" cy="4640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211275</xdr:colOff>
      <xdr:row>160</xdr:row>
      <xdr:rowOff>52254</xdr:rowOff>
    </xdr:from>
    <xdr:to>
      <xdr:col>4</xdr:col>
      <xdr:colOff>1777094</xdr:colOff>
      <xdr:row>160</xdr:row>
      <xdr:rowOff>1357313</xdr:rowOff>
    </xdr:to>
    <xdr:pic>
      <xdr:nvPicPr>
        <xdr:cNvPr id="134" name="Рисунок 4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lum/>
          <a:alphaModFix/>
        </a:blip>
        <a:srcRect/>
        <a:stretch>
          <a:fillRect/>
        </a:stretch>
      </xdr:blipFill>
      <xdr:spPr>
        <a:xfrm>
          <a:off x="9093338" y="186551754"/>
          <a:ext cx="1565819" cy="130505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137520</xdr:colOff>
      <xdr:row>120</xdr:row>
      <xdr:rowOff>1215359</xdr:rowOff>
    </xdr:from>
    <xdr:ext cx="1522080" cy="0"/>
    <xdr:pic>
      <xdr:nvPicPr>
        <xdr:cNvPr id="104" name="Рисунок 4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lum/>
          <a:alphaModFix/>
        </a:blip>
        <a:srcRect/>
        <a:stretch>
          <a:fillRect/>
        </a:stretch>
      </xdr:blipFill>
      <xdr:spPr>
        <a:xfrm>
          <a:off x="9014820" y="135908384"/>
          <a:ext cx="1522080" cy="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87840</xdr:colOff>
      <xdr:row>123</xdr:row>
      <xdr:rowOff>124200</xdr:rowOff>
    </xdr:from>
    <xdr:to>
      <xdr:col>4</xdr:col>
      <xdr:colOff>1686600</xdr:colOff>
      <xdr:row>123</xdr:row>
      <xdr:rowOff>807120</xdr:rowOff>
    </xdr:to>
    <xdr:pic>
      <xdr:nvPicPr>
        <xdr:cNvPr id="108" name="Рисунок 5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lum/>
          <a:alphaModFix/>
        </a:blip>
        <a:srcRect/>
        <a:stretch>
          <a:fillRect/>
        </a:stretch>
      </xdr:blipFill>
      <xdr:spPr>
        <a:xfrm>
          <a:off x="8965140" y="138722475"/>
          <a:ext cx="1598760" cy="682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178920</xdr:colOff>
      <xdr:row>219</xdr:row>
      <xdr:rowOff>30240</xdr:rowOff>
    </xdr:from>
    <xdr:to>
      <xdr:col>4</xdr:col>
      <xdr:colOff>1690560</xdr:colOff>
      <xdr:row>219</xdr:row>
      <xdr:rowOff>885239</xdr:rowOff>
    </xdr:to>
    <xdr:pic>
      <xdr:nvPicPr>
        <xdr:cNvPr id="201" name="Рисунок 5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lum/>
          <a:alphaModFix/>
        </a:blip>
        <a:srcRect/>
        <a:stretch>
          <a:fillRect/>
        </a:stretch>
      </xdr:blipFill>
      <xdr:spPr>
        <a:xfrm>
          <a:off x="9056220" y="258672090"/>
          <a:ext cx="1511640" cy="8549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208800</xdr:colOff>
      <xdr:row>220</xdr:row>
      <xdr:rowOff>136080</xdr:rowOff>
    </xdr:from>
    <xdr:to>
      <xdr:col>4</xdr:col>
      <xdr:colOff>1720440</xdr:colOff>
      <xdr:row>220</xdr:row>
      <xdr:rowOff>878040</xdr:rowOff>
    </xdr:to>
    <xdr:pic>
      <xdr:nvPicPr>
        <xdr:cNvPr id="202" name="Рисунок 5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lum/>
          <a:alphaModFix/>
        </a:blip>
        <a:srcRect/>
        <a:stretch>
          <a:fillRect/>
        </a:stretch>
      </xdr:blipFill>
      <xdr:spPr>
        <a:xfrm>
          <a:off x="9086100" y="259987605"/>
          <a:ext cx="1511640" cy="7419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76680</xdr:colOff>
      <xdr:row>115</xdr:row>
      <xdr:rowOff>74100</xdr:rowOff>
    </xdr:from>
    <xdr:to>
      <xdr:col>4</xdr:col>
      <xdr:colOff>1699920</xdr:colOff>
      <xdr:row>115</xdr:row>
      <xdr:rowOff>1147980</xdr:rowOff>
    </xdr:to>
    <xdr:pic>
      <xdr:nvPicPr>
        <xdr:cNvPr id="80" name="Рисунок 6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lum/>
          <a:alphaModFix/>
        </a:blip>
        <a:srcRect/>
        <a:stretch>
          <a:fillRect/>
        </a:stretch>
      </xdr:blipFill>
      <xdr:spPr>
        <a:xfrm>
          <a:off x="8958743" y="109397288"/>
          <a:ext cx="1623240" cy="10738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108720</xdr:colOff>
      <xdr:row>184</xdr:row>
      <xdr:rowOff>64080</xdr:rowOff>
    </xdr:from>
    <xdr:to>
      <xdr:col>4</xdr:col>
      <xdr:colOff>1713960</xdr:colOff>
      <xdr:row>184</xdr:row>
      <xdr:rowOff>970559</xdr:rowOff>
    </xdr:to>
    <xdr:pic>
      <xdr:nvPicPr>
        <xdr:cNvPr id="160" name="Рисунок 6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lum/>
          <a:alphaModFix/>
        </a:blip>
        <a:srcRect/>
        <a:stretch>
          <a:fillRect/>
        </a:stretch>
      </xdr:blipFill>
      <xdr:spPr>
        <a:xfrm>
          <a:off x="8986020" y="209433105"/>
          <a:ext cx="1605240" cy="9064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74520</xdr:colOff>
      <xdr:row>186</xdr:row>
      <xdr:rowOff>86040</xdr:rowOff>
    </xdr:from>
    <xdr:to>
      <xdr:col>4</xdr:col>
      <xdr:colOff>1728000</xdr:colOff>
      <xdr:row>186</xdr:row>
      <xdr:rowOff>923760</xdr:rowOff>
    </xdr:to>
    <xdr:pic>
      <xdr:nvPicPr>
        <xdr:cNvPr id="162" name="Рисунок 6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lum/>
          <a:alphaModFix/>
        </a:blip>
        <a:srcRect/>
        <a:stretch>
          <a:fillRect/>
        </a:stretch>
      </xdr:blipFill>
      <xdr:spPr>
        <a:xfrm>
          <a:off x="8951820" y="211560090"/>
          <a:ext cx="1653480" cy="8377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68400</xdr:colOff>
      <xdr:row>187</xdr:row>
      <xdr:rowOff>65880</xdr:rowOff>
    </xdr:from>
    <xdr:to>
      <xdr:col>4</xdr:col>
      <xdr:colOff>1707839</xdr:colOff>
      <xdr:row>187</xdr:row>
      <xdr:rowOff>876240</xdr:rowOff>
    </xdr:to>
    <xdr:pic>
      <xdr:nvPicPr>
        <xdr:cNvPr id="164" name="Рисунок 70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lum/>
          <a:alphaModFix/>
        </a:blip>
        <a:srcRect/>
        <a:stretch>
          <a:fillRect/>
        </a:stretch>
      </xdr:blipFill>
      <xdr:spPr>
        <a:xfrm>
          <a:off x="8945700" y="213683055"/>
          <a:ext cx="1639439" cy="8103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113760</xdr:colOff>
      <xdr:row>188</xdr:row>
      <xdr:rowOff>250920</xdr:rowOff>
    </xdr:from>
    <xdr:to>
      <xdr:col>4</xdr:col>
      <xdr:colOff>1696320</xdr:colOff>
      <xdr:row>188</xdr:row>
      <xdr:rowOff>707400</xdr:rowOff>
    </xdr:to>
    <xdr:pic>
      <xdr:nvPicPr>
        <xdr:cNvPr id="165" name="Рисунок 7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lum/>
          <a:alphaModFix/>
        </a:blip>
        <a:srcRect/>
        <a:stretch>
          <a:fillRect/>
        </a:stretch>
      </xdr:blipFill>
      <xdr:spPr>
        <a:xfrm>
          <a:off x="8991060" y="215096820"/>
          <a:ext cx="1582560" cy="4564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113760</xdr:colOff>
      <xdr:row>199</xdr:row>
      <xdr:rowOff>39960</xdr:rowOff>
    </xdr:from>
    <xdr:to>
      <xdr:col>4</xdr:col>
      <xdr:colOff>1714320</xdr:colOff>
      <xdr:row>199</xdr:row>
      <xdr:rowOff>1057680</xdr:rowOff>
    </xdr:to>
    <xdr:pic>
      <xdr:nvPicPr>
        <xdr:cNvPr id="179" name="Рисунок 7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lum/>
          <a:alphaModFix/>
        </a:blip>
        <a:srcRect/>
        <a:stretch>
          <a:fillRect/>
        </a:stretch>
      </xdr:blipFill>
      <xdr:spPr>
        <a:xfrm>
          <a:off x="8991060" y="231859410"/>
          <a:ext cx="1600560" cy="10177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101880</xdr:colOff>
      <xdr:row>190</xdr:row>
      <xdr:rowOff>121320</xdr:rowOff>
    </xdr:from>
    <xdr:to>
      <xdr:col>4</xdr:col>
      <xdr:colOff>1714320</xdr:colOff>
      <xdr:row>190</xdr:row>
      <xdr:rowOff>902520</xdr:rowOff>
    </xdr:to>
    <xdr:pic>
      <xdr:nvPicPr>
        <xdr:cNvPr id="167" name="Рисунок 7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lum/>
          <a:alphaModFix/>
        </a:blip>
        <a:srcRect/>
        <a:stretch>
          <a:fillRect/>
        </a:stretch>
      </xdr:blipFill>
      <xdr:spPr>
        <a:xfrm>
          <a:off x="8979180" y="217386570"/>
          <a:ext cx="1612440" cy="781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70976</xdr:colOff>
      <xdr:row>68</xdr:row>
      <xdr:rowOff>194115</xdr:rowOff>
    </xdr:from>
    <xdr:to>
      <xdr:col>4</xdr:col>
      <xdr:colOff>1689536</xdr:colOff>
      <xdr:row>68</xdr:row>
      <xdr:rowOff>1296435</xdr:rowOff>
    </xdr:to>
    <xdr:pic>
      <xdr:nvPicPr>
        <xdr:cNvPr id="63" name="Рисунок 7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lum/>
          <a:alphaModFix/>
        </a:blip>
        <a:srcRect/>
        <a:stretch>
          <a:fillRect/>
        </a:stretch>
      </xdr:blipFill>
      <xdr:spPr>
        <a:xfrm>
          <a:off x="8008476" y="86578538"/>
          <a:ext cx="1618560" cy="11023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277920</xdr:colOff>
      <xdr:row>124</xdr:row>
      <xdr:rowOff>27360</xdr:rowOff>
    </xdr:from>
    <xdr:to>
      <xdr:col>4</xdr:col>
      <xdr:colOff>1567440</xdr:colOff>
      <xdr:row>124</xdr:row>
      <xdr:rowOff>987480</xdr:rowOff>
    </xdr:to>
    <xdr:pic>
      <xdr:nvPicPr>
        <xdr:cNvPr id="110" name="Рисунок 8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lum/>
          <a:alphaModFix/>
        </a:blip>
        <a:srcRect/>
        <a:stretch>
          <a:fillRect/>
        </a:stretch>
      </xdr:blipFill>
      <xdr:spPr>
        <a:xfrm>
          <a:off x="9155220" y="140911635"/>
          <a:ext cx="1289520" cy="9601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208800</xdr:colOff>
      <xdr:row>125</xdr:row>
      <xdr:rowOff>39240</xdr:rowOff>
    </xdr:from>
    <xdr:to>
      <xdr:col>4</xdr:col>
      <xdr:colOff>1720440</xdr:colOff>
      <xdr:row>125</xdr:row>
      <xdr:rowOff>1181160</xdr:rowOff>
    </xdr:to>
    <xdr:pic>
      <xdr:nvPicPr>
        <xdr:cNvPr id="112" name="Рисунок 8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lum/>
          <a:alphaModFix/>
        </a:blip>
        <a:srcRect/>
        <a:stretch>
          <a:fillRect/>
        </a:stretch>
      </xdr:blipFill>
      <xdr:spPr>
        <a:xfrm>
          <a:off x="9086100" y="143371440"/>
          <a:ext cx="1511640" cy="1141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107280</xdr:colOff>
      <xdr:row>179</xdr:row>
      <xdr:rowOff>37440</xdr:rowOff>
    </xdr:from>
    <xdr:to>
      <xdr:col>4</xdr:col>
      <xdr:colOff>1718640</xdr:colOff>
      <xdr:row>179</xdr:row>
      <xdr:rowOff>1255320</xdr:rowOff>
    </xdr:to>
    <xdr:pic>
      <xdr:nvPicPr>
        <xdr:cNvPr id="154" name="Рисунок 8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lum/>
          <a:alphaModFix/>
        </a:blip>
        <a:srcRect/>
        <a:stretch>
          <a:fillRect/>
        </a:stretch>
      </xdr:blipFill>
      <xdr:spPr>
        <a:xfrm>
          <a:off x="8984580" y="202672290"/>
          <a:ext cx="1611360" cy="12178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158760</xdr:colOff>
      <xdr:row>143</xdr:row>
      <xdr:rowOff>74520</xdr:rowOff>
    </xdr:from>
    <xdr:to>
      <xdr:col>4</xdr:col>
      <xdr:colOff>1670760</xdr:colOff>
      <xdr:row>143</xdr:row>
      <xdr:rowOff>1132200</xdr:rowOff>
    </xdr:to>
    <xdr:pic>
      <xdr:nvPicPr>
        <xdr:cNvPr id="128" name="Рисунок 9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lum/>
          <a:alphaModFix/>
        </a:blip>
        <a:srcRect/>
        <a:stretch>
          <a:fillRect/>
        </a:stretch>
      </xdr:blipFill>
      <xdr:spPr>
        <a:xfrm>
          <a:off x="9036060" y="165809520"/>
          <a:ext cx="1512000" cy="1057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198000</xdr:colOff>
      <xdr:row>237</xdr:row>
      <xdr:rowOff>21960</xdr:rowOff>
    </xdr:from>
    <xdr:to>
      <xdr:col>4</xdr:col>
      <xdr:colOff>1595437</xdr:colOff>
      <xdr:row>237</xdr:row>
      <xdr:rowOff>1173515</xdr:rowOff>
    </xdr:to>
    <xdr:pic>
      <xdr:nvPicPr>
        <xdr:cNvPr id="221" name="Рисунок 9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lum/>
          <a:alphaModFix/>
        </a:blip>
        <a:srcRect/>
        <a:stretch>
          <a:fillRect/>
        </a:stretch>
      </xdr:blipFill>
      <xdr:spPr>
        <a:xfrm>
          <a:off x="9080063" y="296868585"/>
          <a:ext cx="1397437" cy="11515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198000</xdr:colOff>
      <xdr:row>240</xdr:row>
      <xdr:rowOff>40680</xdr:rowOff>
    </xdr:from>
    <xdr:to>
      <xdr:col>4</xdr:col>
      <xdr:colOff>1632240</xdr:colOff>
      <xdr:row>240</xdr:row>
      <xdr:rowOff>1038599</xdr:rowOff>
    </xdr:to>
    <xdr:pic>
      <xdr:nvPicPr>
        <xdr:cNvPr id="224" name="Рисунок 100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lum/>
          <a:alphaModFix/>
        </a:blip>
        <a:srcRect/>
        <a:stretch>
          <a:fillRect/>
        </a:stretch>
      </xdr:blipFill>
      <xdr:spPr>
        <a:xfrm>
          <a:off x="9075300" y="286543155"/>
          <a:ext cx="1434240" cy="9979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208800</xdr:colOff>
      <xdr:row>241</xdr:row>
      <xdr:rowOff>56160</xdr:rowOff>
    </xdr:from>
    <xdr:to>
      <xdr:col>4</xdr:col>
      <xdr:colOff>1720440</xdr:colOff>
      <xdr:row>241</xdr:row>
      <xdr:rowOff>1056960</xdr:rowOff>
    </xdr:to>
    <xdr:pic>
      <xdr:nvPicPr>
        <xdr:cNvPr id="225" name="Рисунок 10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lum/>
          <a:alphaModFix/>
        </a:blip>
        <a:srcRect/>
        <a:stretch>
          <a:fillRect/>
        </a:stretch>
      </xdr:blipFill>
      <xdr:spPr>
        <a:xfrm>
          <a:off x="9086100" y="287796885"/>
          <a:ext cx="1511640" cy="1000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219600</xdr:colOff>
      <xdr:row>243</xdr:row>
      <xdr:rowOff>80280</xdr:rowOff>
    </xdr:from>
    <xdr:to>
      <xdr:col>4</xdr:col>
      <xdr:colOff>1618920</xdr:colOff>
      <xdr:row>243</xdr:row>
      <xdr:rowOff>1133640</xdr:rowOff>
    </xdr:to>
    <xdr:pic>
      <xdr:nvPicPr>
        <xdr:cNvPr id="227" name="Рисунок 10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lum/>
          <a:alphaModFix/>
        </a:blip>
        <a:srcRect/>
        <a:stretch>
          <a:fillRect/>
        </a:stretch>
      </xdr:blipFill>
      <xdr:spPr>
        <a:xfrm>
          <a:off x="9096900" y="290202255"/>
          <a:ext cx="1399320" cy="10533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208800</xdr:colOff>
      <xdr:row>245</xdr:row>
      <xdr:rowOff>21600</xdr:rowOff>
    </xdr:from>
    <xdr:to>
      <xdr:col>4</xdr:col>
      <xdr:colOff>1720440</xdr:colOff>
      <xdr:row>245</xdr:row>
      <xdr:rowOff>1060920</xdr:rowOff>
    </xdr:to>
    <xdr:pic>
      <xdr:nvPicPr>
        <xdr:cNvPr id="230" name="Рисунок 104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lum/>
          <a:alphaModFix/>
        </a:blip>
        <a:srcRect/>
        <a:stretch>
          <a:fillRect/>
        </a:stretch>
      </xdr:blipFill>
      <xdr:spPr>
        <a:xfrm>
          <a:off x="9086100" y="293810700"/>
          <a:ext cx="1511640" cy="10393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198000</xdr:colOff>
      <xdr:row>246</xdr:row>
      <xdr:rowOff>61200</xdr:rowOff>
    </xdr:from>
    <xdr:to>
      <xdr:col>4</xdr:col>
      <xdr:colOff>1591559</xdr:colOff>
      <xdr:row>246</xdr:row>
      <xdr:rowOff>1133639</xdr:rowOff>
    </xdr:to>
    <xdr:pic>
      <xdr:nvPicPr>
        <xdr:cNvPr id="232" name="Рисунок 10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lum/>
          <a:alphaModFix/>
        </a:blip>
        <a:srcRect/>
        <a:stretch>
          <a:fillRect/>
        </a:stretch>
      </xdr:blipFill>
      <xdr:spPr>
        <a:xfrm>
          <a:off x="9075300" y="296222025"/>
          <a:ext cx="1393559" cy="10724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198000</xdr:colOff>
      <xdr:row>248</xdr:row>
      <xdr:rowOff>39240</xdr:rowOff>
    </xdr:from>
    <xdr:to>
      <xdr:col>4</xdr:col>
      <xdr:colOff>1605240</xdr:colOff>
      <xdr:row>248</xdr:row>
      <xdr:rowOff>1106280</xdr:rowOff>
    </xdr:to>
    <xdr:pic>
      <xdr:nvPicPr>
        <xdr:cNvPr id="234" name="Рисунок 10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lum/>
          <a:alphaModFix/>
        </a:blip>
        <a:srcRect/>
        <a:stretch>
          <a:fillRect/>
        </a:stretch>
      </xdr:blipFill>
      <xdr:spPr>
        <a:xfrm>
          <a:off x="9075300" y="298457490"/>
          <a:ext cx="1407240" cy="10670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198000</xdr:colOff>
      <xdr:row>249</xdr:row>
      <xdr:rowOff>60840</xdr:rowOff>
    </xdr:from>
    <xdr:to>
      <xdr:col>4</xdr:col>
      <xdr:colOff>1605240</xdr:colOff>
      <xdr:row>249</xdr:row>
      <xdr:rowOff>1106639</xdr:rowOff>
    </xdr:to>
    <xdr:pic>
      <xdr:nvPicPr>
        <xdr:cNvPr id="235" name="Рисунок 10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lum/>
          <a:alphaModFix/>
        </a:blip>
        <a:srcRect/>
        <a:stretch>
          <a:fillRect/>
        </a:stretch>
      </xdr:blipFill>
      <xdr:spPr>
        <a:xfrm>
          <a:off x="9075300" y="299650665"/>
          <a:ext cx="1407240" cy="10457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208800</xdr:colOff>
      <xdr:row>250</xdr:row>
      <xdr:rowOff>63720</xdr:rowOff>
    </xdr:from>
    <xdr:to>
      <xdr:col>4</xdr:col>
      <xdr:colOff>1632240</xdr:colOff>
      <xdr:row>250</xdr:row>
      <xdr:rowOff>1052280</xdr:rowOff>
    </xdr:to>
    <xdr:pic>
      <xdr:nvPicPr>
        <xdr:cNvPr id="236" name="Рисунок 10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lum/>
          <a:alphaModFix/>
        </a:blip>
        <a:srcRect/>
        <a:stretch>
          <a:fillRect/>
        </a:stretch>
      </xdr:blipFill>
      <xdr:spPr>
        <a:xfrm>
          <a:off x="9086100" y="300863220"/>
          <a:ext cx="1423440" cy="9885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198000</xdr:colOff>
      <xdr:row>251</xdr:row>
      <xdr:rowOff>59760</xdr:rowOff>
    </xdr:from>
    <xdr:to>
      <xdr:col>4</xdr:col>
      <xdr:colOff>1605240</xdr:colOff>
      <xdr:row>251</xdr:row>
      <xdr:rowOff>1079639</xdr:rowOff>
    </xdr:to>
    <xdr:pic>
      <xdr:nvPicPr>
        <xdr:cNvPr id="237" name="Рисунок 10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lum/>
          <a:alphaModFix/>
        </a:blip>
        <a:srcRect/>
        <a:stretch>
          <a:fillRect/>
        </a:stretch>
      </xdr:blipFill>
      <xdr:spPr>
        <a:xfrm>
          <a:off x="9075300" y="302068935"/>
          <a:ext cx="1407240" cy="10198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198000</xdr:colOff>
      <xdr:row>252</xdr:row>
      <xdr:rowOff>47520</xdr:rowOff>
    </xdr:from>
    <xdr:to>
      <xdr:col>4</xdr:col>
      <xdr:colOff>1632240</xdr:colOff>
      <xdr:row>252</xdr:row>
      <xdr:rowOff>1133640</xdr:rowOff>
    </xdr:to>
    <xdr:pic>
      <xdr:nvPicPr>
        <xdr:cNvPr id="238" name="Рисунок 110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lum/>
          <a:alphaModFix/>
        </a:blip>
        <a:srcRect/>
        <a:stretch>
          <a:fillRect/>
        </a:stretch>
      </xdr:blipFill>
      <xdr:spPr>
        <a:xfrm>
          <a:off x="9075300" y="303390195"/>
          <a:ext cx="1434240" cy="10861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198000</xdr:colOff>
      <xdr:row>255</xdr:row>
      <xdr:rowOff>37800</xdr:rowOff>
    </xdr:from>
    <xdr:to>
      <xdr:col>4</xdr:col>
      <xdr:colOff>1605240</xdr:colOff>
      <xdr:row>255</xdr:row>
      <xdr:rowOff>1242359</xdr:rowOff>
    </xdr:to>
    <xdr:pic>
      <xdr:nvPicPr>
        <xdr:cNvPr id="241" name="Рисунок 11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lum/>
          <a:alphaModFix/>
        </a:blip>
        <a:srcRect/>
        <a:stretch>
          <a:fillRect/>
        </a:stretch>
      </xdr:blipFill>
      <xdr:spPr>
        <a:xfrm>
          <a:off x="9075300" y="306933300"/>
          <a:ext cx="1407240" cy="120455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102750</xdr:colOff>
      <xdr:row>90</xdr:row>
      <xdr:rowOff>157222</xdr:rowOff>
    </xdr:from>
    <xdr:to>
      <xdr:col>4</xdr:col>
      <xdr:colOff>1614750</xdr:colOff>
      <xdr:row>90</xdr:row>
      <xdr:rowOff>1166302</xdr:rowOff>
    </xdr:to>
    <xdr:pic>
      <xdr:nvPicPr>
        <xdr:cNvPr id="84" name="Рисунок 11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lum/>
          <a:alphaModFix/>
        </a:blip>
        <a:srcRect/>
        <a:stretch>
          <a:fillRect/>
        </a:stretch>
      </xdr:blipFill>
      <xdr:spPr>
        <a:xfrm>
          <a:off x="8984813" y="114123847"/>
          <a:ext cx="1512000" cy="10090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63720</xdr:colOff>
      <xdr:row>91</xdr:row>
      <xdr:rowOff>227160</xdr:rowOff>
    </xdr:from>
    <xdr:to>
      <xdr:col>4</xdr:col>
      <xdr:colOff>1719360</xdr:colOff>
      <xdr:row>91</xdr:row>
      <xdr:rowOff>703440</xdr:rowOff>
    </xdr:to>
    <xdr:pic>
      <xdr:nvPicPr>
        <xdr:cNvPr id="85" name="Рисунок 11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lum/>
          <a:alphaModFix/>
        </a:blip>
        <a:srcRect/>
        <a:stretch>
          <a:fillRect/>
        </a:stretch>
      </xdr:blipFill>
      <xdr:spPr>
        <a:xfrm>
          <a:off x="8941020" y="110393310"/>
          <a:ext cx="1655640" cy="47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178920</xdr:colOff>
      <xdr:row>221</xdr:row>
      <xdr:rowOff>36720</xdr:rowOff>
    </xdr:from>
    <xdr:to>
      <xdr:col>4</xdr:col>
      <xdr:colOff>1690560</xdr:colOff>
      <xdr:row>221</xdr:row>
      <xdr:rowOff>1094040</xdr:rowOff>
    </xdr:to>
    <xdr:pic>
      <xdr:nvPicPr>
        <xdr:cNvPr id="203" name="Рисунок 12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lum/>
          <a:alphaModFix/>
        </a:blip>
        <a:srcRect/>
        <a:stretch>
          <a:fillRect/>
        </a:stretch>
      </xdr:blipFill>
      <xdr:spPr>
        <a:xfrm>
          <a:off x="9056220" y="261031245"/>
          <a:ext cx="1511640" cy="10573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178920</xdr:colOff>
      <xdr:row>225</xdr:row>
      <xdr:rowOff>38160</xdr:rowOff>
    </xdr:from>
    <xdr:to>
      <xdr:col>4</xdr:col>
      <xdr:colOff>1690560</xdr:colOff>
      <xdr:row>225</xdr:row>
      <xdr:rowOff>1256760</xdr:rowOff>
    </xdr:to>
    <xdr:pic>
      <xdr:nvPicPr>
        <xdr:cNvPr id="207" name="Рисунок 12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lum/>
          <a:alphaModFix/>
        </a:blip>
        <a:srcRect/>
        <a:stretch>
          <a:fillRect/>
        </a:stretch>
      </xdr:blipFill>
      <xdr:spPr>
        <a:xfrm>
          <a:off x="9056220" y="265985685"/>
          <a:ext cx="1511640" cy="1218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228240</xdr:colOff>
      <xdr:row>9</xdr:row>
      <xdr:rowOff>59400</xdr:rowOff>
    </xdr:from>
    <xdr:to>
      <xdr:col>4</xdr:col>
      <xdr:colOff>1597680</xdr:colOff>
      <xdr:row>9</xdr:row>
      <xdr:rowOff>1204200</xdr:rowOff>
    </xdr:to>
    <xdr:pic>
      <xdr:nvPicPr>
        <xdr:cNvPr id="7" name="Рисунок 134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lum/>
          <a:alphaModFix/>
        </a:blip>
        <a:srcRect/>
        <a:stretch>
          <a:fillRect/>
        </a:stretch>
      </xdr:blipFill>
      <xdr:spPr>
        <a:xfrm>
          <a:off x="9105540" y="11270325"/>
          <a:ext cx="1369440" cy="1144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309562</xdr:colOff>
      <xdr:row>10</xdr:row>
      <xdr:rowOff>38880</xdr:rowOff>
    </xdr:from>
    <xdr:to>
      <xdr:col>4</xdr:col>
      <xdr:colOff>1418039</xdr:colOff>
      <xdr:row>10</xdr:row>
      <xdr:rowOff>1294970</xdr:rowOff>
    </xdr:to>
    <xdr:pic>
      <xdr:nvPicPr>
        <xdr:cNvPr id="8" name="Рисунок 13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lum/>
          <a:alphaModFix/>
        </a:blip>
        <a:srcRect/>
        <a:stretch>
          <a:fillRect/>
        </a:stretch>
      </xdr:blipFill>
      <xdr:spPr>
        <a:xfrm>
          <a:off x="9191625" y="12254693"/>
          <a:ext cx="1108477" cy="12560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530640</xdr:colOff>
      <xdr:row>24</xdr:row>
      <xdr:rowOff>37440</xdr:rowOff>
    </xdr:from>
    <xdr:to>
      <xdr:col>4</xdr:col>
      <xdr:colOff>1286640</xdr:colOff>
      <xdr:row>24</xdr:row>
      <xdr:rowOff>1010880</xdr:rowOff>
    </xdr:to>
    <xdr:pic>
      <xdr:nvPicPr>
        <xdr:cNvPr id="24" name="Рисунок 13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lum/>
          <a:alphaModFix/>
        </a:blip>
        <a:srcRect/>
        <a:stretch>
          <a:fillRect/>
        </a:stretch>
      </xdr:blipFill>
      <xdr:spPr>
        <a:xfrm>
          <a:off x="9407940" y="32889165"/>
          <a:ext cx="756000" cy="9734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429120</xdr:colOff>
      <xdr:row>26</xdr:row>
      <xdr:rowOff>37440</xdr:rowOff>
    </xdr:from>
    <xdr:to>
      <xdr:col>4</xdr:col>
      <xdr:colOff>1416240</xdr:colOff>
      <xdr:row>26</xdr:row>
      <xdr:rowOff>1036080</xdr:rowOff>
    </xdr:to>
    <xdr:pic>
      <xdr:nvPicPr>
        <xdr:cNvPr id="26" name="Рисунок 140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lum/>
          <a:alphaModFix/>
        </a:blip>
        <a:srcRect/>
        <a:stretch>
          <a:fillRect/>
        </a:stretch>
      </xdr:blipFill>
      <xdr:spPr>
        <a:xfrm>
          <a:off x="9306420" y="35041815"/>
          <a:ext cx="987120" cy="9986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459360</xdr:colOff>
      <xdr:row>27</xdr:row>
      <xdr:rowOff>37440</xdr:rowOff>
    </xdr:from>
    <xdr:to>
      <xdr:col>4</xdr:col>
      <xdr:colOff>1457279</xdr:colOff>
      <xdr:row>27</xdr:row>
      <xdr:rowOff>1035720</xdr:rowOff>
    </xdr:to>
    <xdr:pic>
      <xdr:nvPicPr>
        <xdr:cNvPr id="27" name="Рисунок 14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lum/>
          <a:alphaModFix/>
        </a:blip>
        <a:srcRect/>
        <a:stretch>
          <a:fillRect/>
        </a:stretch>
      </xdr:blipFill>
      <xdr:spPr>
        <a:xfrm>
          <a:off x="9336660" y="36118140"/>
          <a:ext cx="997919" cy="998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379440</xdr:colOff>
      <xdr:row>28</xdr:row>
      <xdr:rowOff>58680</xdr:rowOff>
    </xdr:from>
    <xdr:to>
      <xdr:col>4</xdr:col>
      <xdr:colOff>1468080</xdr:colOff>
      <xdr:row>28</xdr:row>
      <xdr:rowOff>1019160</xdr:rowOff>
    </xdr:to>
    <xdr:pic>
      <xdr:nvPicPr>
        <xdr:cNvPr id="29" name="Рисунок 14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lum/>
          <a:alphaModFix/>
        </a:blip>
        <a:srcRect/>
        <a:stretch>
          <a:fillRect/>
        </a:stretch>
      </xdr:blipFill>
      <xdr:spPr>
        <a:xfrm>
          <a:off x="9256740" y="38292030"/>
          <a:ext cx="1088640" cy="9604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459360</xdr:colOff>
      <xdr:row>29</xdr:row>
      <xdr:rowOff>37800</xdr:rowOff>
    </xdr:from>
    <xdr:to>
      <xdr:col>4</xdr:col>
      <xdr:colOff>1357559</xdr:colOff>
      <xdr:row>29</xdr:row>
      <xdr:rowOff>1019160</xdr:rowOff>
    </xdr:to>
    <xdr:pic>
      <xdr:nvPicPr>
        <xdr:cNvPr id="30" name="Рисунок 144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lum/>
          <a:alphaModFix/>
        </a:blip>
        <a:srcRect/>
        <a:stretch>
          <a:fillRect/>
        </a:stretch>
      </xdr:blipFill>
      <xdr:spPr>
        <a:xfrm>
          <a:off x="9336660" y="39347475"/>
          <a:ext cx="898199" cy="9813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409680</xdr:colOff>
      <xdr:row>30</xdr:row>
      <xdr:rowOff>20880</xdr:rowOff>
    </xdr:from>
    <xdr:to>
      <xdr:col>4</xdr:col>
      <xdr:colOff>1316880</xdr:colOff>
      <xdr:row>30</xdr:row>
      <xdr:rowOff>1040399</xdr:rowOff>
    </xdr:to>
    <xdr:pic>
      <xdr:nvPicPr>
        <xdr:cNvPr id="31" name="Рисунок 14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lum/>
          <a:alphaModFix/>
        </a:blip>
        <a:srcRect/>
        <a:stretch>
          <a:fillRect/>
        </a:stretch>
      </xdr:blipFill>
      <xdr:spPr>
        <a:xfrm>
          <a:off x="9286980" y="40406880"/>
          <a:ext cx="907200" cy="1019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480960</xdr:colOff>
      <xdr:row>31</xdr:row>
      <xdr:rowOff>37440</xdr:rowOff>
    </xdr:from>
    <xdr:ext cx="826920" cy="981720"/>
    <xdr:pic>
      <xdr:nvPicPr>
        <xdr:cNvPr id="32" name="Рисунок 14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lum/>
          <a:alphaModFix/>
        </a:blip>
        <a:srcRect/>
        <a:stretch>
          <a:fillRect/>
        </a:stretch>
      </xdr:blipFill>
      <xdr:spPr>
        <a:xfrm>
          <a:off x="9363023" y="41471190"/>
          <a:ext cx="826920" cy="98172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480960</xdr:colOff>
      <xdr:row>32</xdr:row>
      <xdr:rowOff>37440</xdr:rowOff>
    </xdr:from>
    <xdr:to>
      <xdr:col>4</xdr:col>
      <xdr:colOff>1257840</xdr:colOff>
      <xdr:row>32</xdr:row>
      <xdr:rowOff>997920</xdr:rowOff>
    </xdr:to>
    <xdr:pic>
      <xdr:nvPicPr>
        <xdr:cNvPr id="33" name="Рисунок 14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lum/>
          <a:alphaModFix/>
        </a:blip>
        <a:srcRect/>
        <a:stretch>
          <a:fillRect/>
        </a:stretch>
      </xdr:blipFill>
      <xdr:spPr>
        <a:xfrm>
          <a:off x="9358260" y="42576090"/>
          <a:ext cx="776880" cy="9604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480960</xdr:colOff>
      <xdr:row>25</xdr:row>
      <xdr:rowOff>37440</xdr:rowOff>
    </xdr:from>
    <xdr:to>
      <xdr:col>4</xdr:col>
      <xdr:colOff>1338119</xdr:colOff>
      <xdr:row>25</xdr:row>
      <xdr:rowOff>981360</xdr:rowOff>
    </xdr:to>
    <xdr:pic>
      <xdr:nvPicPr>
        <xdr:cNvPr id="25" name="Рисунок 14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lum/>
          <a:alphaModFix/>
        </a:blip>
        <a:srcRect/>
        <a:stretch>
          <a:fillRect/>
        </a:stretch>
      </xdr:blipFill>
      <xdr:spPr>
        <a:xfrm>
          <a:off x="9358260" y="33965490"/>
          <a:ext cx="857159" cy="943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93960</xdr:colOff>
      <xdr:row>39</xdr:row>
      <xdr:rowOff>41760</xdr:rowOff>
    </xdr:from>
    <xdr:to>
      <xdr:col>4</xdr:col>
      <xdr:colOff>1524000</xdr:colOff>
      <xdr:row>40</xdr:row>
      <xdr:rowOff>977</xdr:rowOff>
    </xdr:to>
    <xdr:pic>
      <xdr:nvPicPr>
        <xdr:cNvPr id="38" name="Рисунок 14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lum/>
          <a:alphaModFix/>
        </a:blip>
        <a:srcRect/>
        <a:stretch>
          <a:fillRect/>
        </a:stretch>
      </xdr:blipFill>
      <xdr:spPr>
        <a:xfrm>
          <a:off x="8976023" y="49833698"/>
          <a:ext cx="1430040" cy="13641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381000</xdr:colOff>
      <xdr:row>44</xdr:row>
      <xdr:rowOff>144440</xdr:rowOff>
    </xdr:from>
    <xdr:to>
      <xdr:col>4</xdr:col>
      <xdr:colOff>1414318</xdr:colOff>
      <xdr:row>45</xdr:row>
      <xdr:rowOff>0</xdr:rowOff>
    </xdr:to>
    <xdr:pic>
      <xdr:nvPicPr>
        <xdr:cNvPr id="45" name="Рисунок 15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lum/>
          <a:alphaModFix/>
        </a:blip>
        <a:srcRect/>
        <a:stretch>
          <a:fillRect/>
        </a:stretch>
      </xdr:blipFill>
      <xdr:spPr>
        <a:xfrm>
          <a:off x="8358188" y="59175628"/>
          <a:ext cx="1033318" cy="13400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308160</xdr:colOff>
      <xdr:row>51</xdr:row>
      <xdr:rowOff>110317</xdr:rowOff>
    </xdr:from>
    <xdr:to>
      <xdr:col>4</xdr:col>
      <xdr:colOff>1528560</xdr:colOff>
      <xdr:row>51</xdr:row>
      <xdr:rowOff>1252957</xdr:rowOff>
    </xdr:to>
    <xdr:pic>
      <xdr:nvPicPr>
        <xdr:cNvPr id="51" name="Рисунок 15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lum/>
          <a:alphaModFix/>
        </a:blip>
        <a:srcRect/>
        <a:stretch>
          <a:fillRect/>
        </a:stretch>
      </xdr:blipFill>
      <xdr:spPr>
        <a:xfrm>
          <a:off x="9190223" y="66404317"/>
          <a:ext cx="1220400" cy="11426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306785</xdr:colOff>
      <xdr:row>53</xdr:row>
      <xdr:rowOff>24480</xdr:rowOff>
    </xdr:from>
    <xdr:to>
      <xdr:col>4</xdr:col>
      <xdr:colOff>1579385</xdr:colOff>
      <xdr:row>53</xdr:row>
      <xdr:rowOff>1214639</xdr:rowOff>
    </xdr:to>
    <xdr:pic>
      <xdr:nvPicPr>
        <xdr:cNvPr id="53" name="Рисунок 15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lum/>
          <a:alphaModFix/>
        </a:blip>
        <a:srcRect/>
        <a:stretch>
          <a:fillRect/>
        </a:stretch>
      </xdr:blipFill>
      <xdr:spPr>
        <a:xfrm>
          <a:off x="8244285" y="64650162"/>
          <a:ext cx="1272600" cy="119015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277920</xdr:colOff>
      <xdr:row>56</xdr:row>
      <xdr:rowOff>39240</xdr:rowOff>
    </xdr:from>
    <xdr:to>
      <xdr:col>4</xdr:col>
      <xdr:colOff>1506960</xdr:colOff>
      <xdr:row>56</xdr:row>
      <xdr:rowOff>1181160</xdr:rowOff>
    </xdr:to>
    <xdr:pic>
      <xdr:nvPicPr>
        <xdr:cNvPr id="55" name="Рисунок 15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lum/>
          <a:alphaModFix/>
        </a:blip>
        <a:srcRect/>
        <a:stretch>
          <a:fillRect/>
        </a:stretch>
      </xdr:blipFill>
      <xdr:spPr>
        <a:xfrm>
          <a:off x="9155220" y="70133715"/>
          <a:ext cx="1229040" cy="1141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277920</xdr:colOff>
      <xdr:row>57</xdr:row>
      <xdr:rowOff>39240</xdr:rowOff>
    </xdr:from>
    <xdr:to>
      <xdr:col>4</xdr:col>
      <xdr:colOff>1487520</xdr:colOff>
      <xdr:row>57</xdr:row>
      <xdr:rowOff>1181160</xdr:rowOff>
    </xdr:to>
    <xdr:pic>
      <xdr:nvPicPr>
        <xdr:cNvPr id="56" name="Рисунок 160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lum/>
          <a:alphaModFix/>
        </a:blip>
        <a:srcRect/>
        <a:stretch>
          <a:fillRect/>
        </a:stretch>
      </xdr:blipFill>
      <xdr:spPr>
        <a:xfrm>
          <a:off x="9155220" y="71476740"/>
          <a:ext cx="1209600" cy="1141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193680</xdr:colOff>
      <xdr:row>62</xdr:row>
      <xdr:rowOff>39240</xdr:rowOff>
    </xdr:from>
    <xdr:to>
      <xdr:col>4</xdr:col>
      <xdr:colOff>1598400</xdr:colOff>
      <xdr:row>62</xdr:row>
      <xdr:rowOff>1276560</xdr:rowOff>
    </xdr:to>
    <xdr:pic>
      <xdr:nvPicPr>
        <xdr:cNvPr id="60" name="Рисунок 16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lum/>
          <a:alphaModFix/>
        </a:blip>
        <a:srcRect/>
        <a:stretch>
          <a:fillRect/>
        </a:stretch>
      </xdr:blipFill>
      <xdr:spPr>
        <a:xfrm>
          <a:off x="9070980" y="77401290"/>
          <a:ext cx="1404720" cy="12373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241200</xdr:colOff>
      <xdr:row>63</xdr:row>
      <xdr:rowOff>39240</xdr:rowOff>
    </xdr:from>
    <xdr:to>
      <xdr:col>4</xdr:col>
      <xdr:colOff>1621799</xdr:colOff>
      <xdr:row>64</xdr:row>
      <xdr:rowOff>42534</xdr:rowOff>
    </xdr:to>
    <xdr:pic>
      <xdr:nvPicPr>
        <xdr:cNvPr id="61" name="Рисунок 16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lum/>
          <a:alphaModFix/>
        </a:blip>
        <a:srcRect/>
        <a:stretch>
          <a:fillRect/>
        </a:stretch>
      </xdr:blipFill>
      <xdr:spPr>
        <a:xfrm>
          <a:off x="9073473" y="82300604"/>
          <a:ext cx="1380599" cy="13021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335577</xdr:colOff>
      <xdr:row>120</xdr:row>
      <xdr:rowOff>63304</xdr:rowOff>
    </xdr:from>
    <xdr:to>
      <xdr:col>4</xdr:col>
      <xdr:colOff>1525377</xdr:colOff>
      <xdr:row>120</xdr:row>
      <xdr:rowOff>1205944</xdr:rowOff>
    </xdr:to>
    <xdr:pic>
      <xdr:nvPicPr>
        <xdr:cNvPr id="105" name="Рисунок 17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lum/>
          <a:alphaModFix/>
        </a:blip>
        <a:srcRect/>
        <a:stretch>
          <a:fillRect/>
        </a:stretch>
      </xdr:blipFill>
      <xdr:spPr>
        <a:xfrm>
          <a:off x="8273077" y="141790419"/>
          <a:ext cx="1189800" cy="11426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186120</xdr:colOff>
      <xdr:row>88</xdr:row>
      <xdr:rowOff>46800</xdr:rowOff>
    </xdr:from>
    <xdr:to>
      <xdr:col>4</xdr:col>
      <xdr:colOff>1605240</xdr:colOff>
      <xdr:row>88</xdr:row>
      <xdr:rowOff>1120320</xdr:rowOff>
    </xdr:to>
    <xdr:pic>
      <xdr:nvPicPr>
        <xdr:cNvPr id="81" name="Рисунок 84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lum/>
          <a:alphaModFix/>
        </a:blip>
        <a:srcRect/>
        <a:stretch>
          <a:fillRect/>
        </a:stretch>
      </xdr:blipFill>
      <xdr:spPr>
        <a:xfrm>
          <a:off x="9063420" y="105860025"/>
          <a:ext cx="1419120" cy="10735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443159</xdr:colOff>
      <xdr:row>89</xdr:row>
      <xdr:rowOff>113970</xdr:rowOff>
    </xdr:from>
    <xdr:to>
      <xdr:col>4</xdr:col>
      <xdr:colOff>1389239</xdr:colOff>
      <xdr:row>89</xdr:row>
      <xdr:rowOff>1133489</xdr:rowOff>
    </xdr:to>
    <xdr:pic>
      <xdr:nvPicPr>
        <xdr:cNvPr id="83" name="Рисунок 13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lum/>
          <a:alphaModFix/>
        </a:blip>
        <a:srcRect/>
        <a:stretch>
          <a:fillRect/>
        </a:stretch>
      </xdr:blipFill>
      <xdr:spPr>
        <a:xfrm>
          <a:off x="9325222" y="112913783"/>
          <a:ext cx="946080" cy="1019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178560</xdr:colOff>
      <xdr:row>122</xdr:row>
      <xdr:rowOff>39240</xdr:rowOff>
    </xdr:from>
    <xdr:to>
      <xdr:col>4</xdr:col>
      <xdr:colOff>1740240</xdr:colOff>
      <xdr:row>122</xdr:row>
      <xdr:rowOff>1181160</xdr:rowOff>
    </xdr:to>
    <xdr:pic>
      <xdr:nvPicPr>
        <xdr:cNvPr id="107" name="Рисунок 19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lum/>
          <a:alphaModFix/>
        </a:blip>
        <a:srcRect/>
        <a:stretch>
          <a:fillRect/>
        </a:stretch>
      </xdr:blipFill>
      <xdr:spPr>
        <a:xfrm>
          <a:off x="9055860" y="137608815"/>
          <a:ext cx="1561680" cy="1141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247680</xdr:colOff>
      <xdr:row>126</xdr:row>
      <xdr:rowOff>38880</xdr:rowOff>
    </xdr:from>
    <xdr:to>
      <xdr:col>4</xdr:col>
      <xdr:colOff>1647720</xdr:colOff>
      <xdr:row>126</xdr:row>
      <xdr:rowOff>1181520</xdr:rowOff>
    </xdr:to>
    <xdr:pic>
      <xdr:nvPicPr>
        <xdr:cNvPr id="113" name="Рисунок 19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lum/>
          <a:alphaModFix/>
        </a:blip>
        <a:srcRect/>
        <a:stretch>
          <a:fillRect/>
        </a:stretch>
      </xdr:blipFill>
      <xdr:spPr>
        <a:xfrm>
          <a:off x="9124980" y="144761730"/>
          <a:ext cx="1400040" cy="11426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560880</xdr:colOff>
      <xdr:row>135</xdr:row>
      <xdr:rowOff>39240</xdr:rowOff>
    </xdr:from>
    <xdr:to>
      <xdr:col>4</xdr:col>
      <xdr:colOff>1297080</xdr:colOff>
      <xdr:row>135</xdr:row>
      <xdr:rowOff>1180440</xdr:rowOff>
    </xdr:to>
    <xdr:pic>
      <xdr:nvPicPr>
        <xdr:cNvPr id="121" name="Рисунок 20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lum/>
          <a:alphaModFix/>
        </a:blip>
        <a:srcRect/>
        <a:stretch>
          <a:fillRect/>
        </a:stretch>
      </xdr:blipFill>
      <xdr:spPr>
        <a:xfrm>
          <a:off x="9438180" y="156020640"/>
          <a:ext cx="736200" cy="1141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349200</xdr:colOff>
      <xdr:row>138</xdr:row>
      <xdr:rowOff>38520</xdr:rowOff>
    </xdr:from>
    <xdr:to>
      <xdr:col>4</xdr:col>
      <xdr:colOff>1508760</xdr:colOff>
      <xdr:row>138</xdr:row>
      <xdr:rowOff>1181160</xdr:rowOff>
    </xdr:to>
    <xdr:pic>
      <xdr:nvPicPr>
        <xdr:cNvPr id="123" name="Рисунок 20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lum/>
          <a:alphaModFix/>
        </a:blip>
        <a:srcRect/>
        <a:stretch>
          <a:fillRect/>
        </a:stretch>
      </xdr:blipFill>
      <xdr:spPr>
        <a:xfrm>
          <a:off x="9226500" y="159306045"/>
          <a:ext cx="1159560" cy="11426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308160</xdr:colOff>
      <xdr:row>191</xdr:row>
      <xdr:rowOff>39240</xdr:rowOff>
    </xdr:from>
    <xdr:to>
      <xdr:col>4</xdr:col>
      <xdr:colOff>1517760</xdr:colOff>
      <xdr:row>191</xdr:row>
      <xdr:rowOff>1181160</xdr:rowOff>
    </xdr:to>
    <xdr:pic>
      <xdr:nvPicPr>
        <xdr:cNvPr id="169" name="Рисунок 220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lum/>
          <a:alphaModFix/>
        </a:blip>
        <a:srcRect/>
        <a:stretch>
          <a:fillRect/>
        </a:stretch>
      </xdr:blipFill>
      <xdr:spPr>
        <a:xfrm>
          <a:off x="9185460" y="219676215"/>
          <a:ext cx="1209600" cy="1141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308160</xdr:colOff>
      <xdr:row>192</xdr:row>
      <xdr:rowOff>19080</xdr:rowOff>
    </xdr:from>
    <xdr:to>
      <xdr:col>4</xdr:col>
      <xdr:colOff>1517760</xdr:colOff>
      <xdr:row>192</xdr:row>
      <xdr:rowOff>1162800</xdr:rowOff>
    </xdr:to>
    <xdr:pic>
      <xdr:nvPicPr>
        <xdr:cNvPr id="170" name="Рисунок 22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lum/>
          <a:alphaModFix/>
        </a:blip>
        <a:srcRect/>
        <a:stretch>
          <a:fillRect/>
        </a:stretch>
      </xdr:blipFill>
      <xdr:spPr>
        <a:xfrm>
          <a:off x="9185460" y="220884780"/>
          <a:ext cx="1209600" cy="11437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330120</xdr:colOff>
      <xdr:row>193</xdr:row>
      <xdr:rowOff>18720</xdr:rowOff>
    </xdr:from>
    <xdr:to>
      <xdr:col>4</xdr:col>
      <xdr:colOff>1539359</xdr:colOff>
      <xdr:row>193</xdr:row>
      <xdr:rowOff>1199160</xdr:rowOff>
    </xdr:to>
    <xdr:pic>
      <xdr:nvPicPr>
        <xdr:cNvPr id="171" name="Рисунок 22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lum/>
          <a:alphaModFix/>
        </a:blip>
        <a:srcRect/>
        <a:stretch>
          <a:fillRect/>
        </a:stretch>
      </xdr:blipFill>
      <xdr:spPr>
        <a:xfrm>
          <a:off x="9207420" y="222094095"/>
          <a:ext cx="1209239" cy="11804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308160</xdr:colOff>
      <xdr:row>194</xdr:row>
      <xdr:rowOff>19080</xdr:rowOff>
    </xdr:from>
    <xdr:to>
      <xdr:col>4</xdr:col>
      <xdr:colOff>1517760</xdr:colOff>
      <xdr:row>194</xdr:row>
      <xdr:rowOff>1162800</xdr:rowOff>
    </xdr:to>
    <xdr:pic>
      <xdr:nvPicPr>
        <xdr:cNvPr id="172" name="Рисунок 22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lum/>
          <a:alphaModFix/>
        </a:blip>
        <a:srcRect/>
        <a:stretch>
          <a:fillRect/>
        </a:stretch>
      </xdr:blipFill>
      <xdr:spPr>
        <a:xfrm>
          <a:off x="9185460" y="223304130"/>
          <a:ext cx="1209600" cy="11437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299880</xdr:colOff>
      <xdr:row>195</xdr:row>
      <xdr:rowOff>39240</xdr:rowOff>
    </xdr:from>
    <xdr:to>
      <xdr:col>4</xdr:col>
      <xdr:colOff>1519920</xdr:colOff>
      <xdr:row>195</xdr:row>
      <xdr:rowOff>1181160</xdr:rowOff>
    </xdr:to>
    <xdr:pic>
      <xdr:nvPicPr>
        <xdr:cNvPr id="173" name="Рисунок 22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lum/>
          <a:alphaModFix/>
        </a:blip>
        <a:srcRect/>
        <a:stretch>
          <a:fillRect/>
        </a:stretch>
      </xdr:blipFill>
      <xdr:spPr>
        <a:xfrm>
          <a:off x="9177180" y="224533965"/>
          <a:ext cx="1220040" cy="1141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308160</xdr:colOff>
      <xdr:row>197</xdr:row>
      <xdr:rowOff>19440</xdr:rowOff>
    </xdr:from>
    <xdr:to>
      <xdr:col>4</xdr:col>
      <xdr:colOff>1517760</xdr:colOff>
      <xdr:row>197</xdr:row>
      <xdr:rowOff>1162800</xdr:rowOff>
    </xdr:to>
    <xdr:pic>
      <xdr:nvPicPr>
        <xdr:cNvPr id="174" name="Рисунок 22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lum/>
          <a:alphaModFix/>
        </a:blip>
        <a:srcRect/>
        <a:stretch>
          <a:fillRect/>
        </a:stretch>
      </xdr:blipFill>
      <xdr:spPr>
        <a:xfrm>
          <a:off x="9185460" y="225752415"/>
          <a:ext cx="1209600" cy="11433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323693</xdr:colOff>
      <xdr:row>198</xdr:row>
      <xdr:rowOff>157583</xdr:rowOff>
    </xdr:from>
    <xdr:to>
      <xdr:col>4</xdr:col>
      <xdr:colOff>1532932</xdr:colOff>
      <xdr:row>198</xdr:row>
      <xdr:rowOff>1300943</xdr:rowOff>
    </xdr:to>
    <xdr:pic>
      <xdr:nvPicPr>
        <xdr:cNvPr id="176" name="Рисунок 22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lum/>
          <a:alphaModFix/>
        </a:blip>
        <a:srcRect/>
        <a:stretch>
          <a:fillRect/>
        </a:stretch>
      </xdr:blipFill>
      <xdr:spPr>
        <a:xfrm>
          <a:off x="9205756" y="240854333"/>
          <a:ext cx="1209239" cy="11433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451079</xdr:colOff>
      <xdr:row>222</xdr:row>
      <xdr:rowOff>20160</xdr:rowOff>
    </xdr:from>
    <xdr:to>
      <xdr:col>4</xdr:col>
      <xdr:colOff>1398959</xdr:colOff>
      <xdr:row>222</xdr:row>
      <xdr:rowOff>1161360</xdr:rowOff>
    </xdr:to>
    <xdr:pic>
      <xdr:nvPicPr>
        <xdr:cNvPr id="204" name="Рисунок 23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lum/>
          <a:alphaModFix/>
        </a:blip>
        <a:srcRect/>
        <a:stretch>
          <a:fillRect/>
        </a:stretch>
      </xdr:blipFill>
      <xdr:spPr>
        <a:xfrm>
          <a:off x="9328379" y="262348185"/>
          <a:ext cx="947880" cy="1141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208800</xdr:colOff>
      <xdr:row>223</xdr:row>
      <xdr:rowOff>38520</xdr:rowOff>
    </xdr:from>
    <xdr:to>
      <xdr:col>4</xdr:col>
      <xdr:colOff>1578240</xdr:colOff>
      <xdr:row>223</xdr:row>
      <xdr:rowOff>1181520</xdr:rowOff>
    </xdr:to>
    <xdr:pic>
      <xdr:nvPicPr>
        <xdr:cNvPr id="205" name="Рисунок 23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lum/>
          <a:alphaModFix/>
        </a:blip>
        <a:srcRect/>
        <a:stretch>
          <a:fillRect/>
        </a:stretch>
      </xdr:blipFill>
      <xdr:spPr>
        <a:xfrm>
          <a:off x="9086100" y="263595270"/>
          <a:ext cx="136944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399240</xdr:colOff>
      <xdr:row>226</xdr:row>
      <xdr:rowOff>39240</xdr:rowOff>
    </xdr:from>
    <xdr:to>
      <xdr:col>4</xdr:col>
      <xdr:colOff>1457640</xdr:colOff>
      <xdr:row>226</xdr:row>
      <xdr:rowOff>1181160</xdr:rowOff>
    </xdr:to>
    <xdr:pic>
      <xdr:nvPicPr>
        <xdr:cNvPr id="208" name="Рисунок 24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lum/>
          <a:alphaModFix/>
        </a:blip>
        <a:srcRect/>
        <a:stretch>
          <a:fillRect/>
        </a:stretch>
      </xdr:blipFill>
      <xdr:spPr>
        <a:xfrm>
          <a:off x="9276540" y="267215490"/>
          <a:ext cx="1058400" cy="1141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135466</xdr:colOff>
      <xdr:row>227</xdr:row>
      <xdr:rowOff>160463</xdr:rowOff>
    </xdr:from>
    <xdr:to>
      <xdr:col>4</xdr:col>
      <xdr:colOff>1612124</xdr:colOff>
      <xdr:row>227</xdr:row>
      <xdr:rowOff>1143000</xdr:rowOff>
    </xdr:to>
    <xdr:pic>
      <xdr:nvPicPr>
        <xdr:cNvPr id="209" name="Рисунок 24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lum/>
          <a:alphaModFix/>
        </a:blip>
        <a:srcRect/>
        <a:stretch>
          <a:fillRect/>
        </a:stretch>
      </xdr:blipFill>
      <xdr:spPr>
        <a:xfrm>
          <a:off x="8112654" y="276266401"/>
          <a:ext cx="1476658" cy="9825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308160</xdr:colOff>
      <xdr:row>232</xdr:row>
      <xdr:rowOff>38520</xdr:rowOff>
    </xdr:from>
    <xdr:to>
      <xdr:col>4</xdr:col>
      <xdr:colOff>1558800</xdr:colOff>
      <xdr:row>232</xdr:row>
      <xdr:rowOff>1180800</xdr:rowOff>
    </xdr:to>
    <xdr:pic>
      <xdr:nvPicPr>
        <xdr:cNvPr id="216" name="Рисунок 24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lum/>
          <a:alphaModFix/>
        </a:blip>
        <a:srcRect/>
        <a:stretch>
          <a:fillRect/>
        </a:stretch>
      </xdr:blipFill>
      <xdr:spPr>
        <a:xfrm>
          <a:off x="9185460" y="276920745"/>
          <a:ext cx="1250640" cy="1142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330120</xdr:colOff>
      <xdr:row>233</xdr:row>
      <xdr:rowOff>39240</xdr:rowOff>
    </xdr:from>
    <xdr:to>
      <xdr:col>4</xdr:col>
      <xdr:colOff>1377719</xdr:colOff>
      <xdr:row>233</xdr:row>
      <xdr:rowOff>1181160</xdr:rowOff>
    </xdr:to>
    <xdr:pic>
      <xdr:nvPicPr>
        <xdr:cNvPr id="217" name="Рисунок 24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lum/>
          <a:alphaModFix/>
        </a:blip>
        <a:srcRect/>
        <a:stretch>
          <a:fillRect/>
        </a:stretch>
      </xdr:blipFill>
      <xdr:spPr>
        <a:xfrm>
          <a:off x="9207420" y="278121615"/>
          <a:ext cx="1047599" cy="1141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258480</xdr:colOff>
      <xdr:row>234</xdr:row>
      <xdr:rowOff>20520</xdr:rowOff>
    </xdr:from>
    <xdr:to>
      <xdr:col>4</xdr:col>
      <xdr:colOff>1608480</xdr:colOff>
      <xdr:row>234</xdr:row>
      <xdr:rowOff>1163520</xdr:rowOff>
    </xdr:to>
    <xdr:pic>
      <xdr:nvPicPr>
        <xdr:cNvPr id="218" name="Рисунок 24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lum/>
          <a:alphaModFix/>
        </a:blip>
        <a:srcRect/>
        <a:stretch>
          <a:fillRect/>
        </a:stretch>
      </xdr:blipFill>
      <xdr:spPr>
        <a:xfrm>
          <a:off x="9135780" y="279426870"/>
          <a:ext cx="135000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308160</xdr:colOff>
      <xdr:row>235</xdr:row>
      <xdr:rowOff>39240</xdr:rowOff>
    </xdr:from>
    <xdr:to>
      <xdr:col>4</xdr:col>
      <xdr:colOff>1386000</xdr:colOff>
      <xdr:row>235</xdr:row>
      <xdr:rowOff>1181520</xdr:rowOff>
    </xdr:to>
    <xdr:pic>
      <xdr:nvPicPr>
        <xdr:cNvPr id="219" name="Рисунок 24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lum/>
          <a:alphaModFix/>
        </a:blip>
        <a:srcRect/>
        <a:stretch>
          <a:fillRect/>
        </a:stretch>
      </xdr:blipFill>
      <xdr:spPr>
        <a:xfrm>
          <a:off x="9185460" y="280655265"/>
          <a:ext cx="1077840" cy="1142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258480</xdr:colOff>
      <xdr:row>236</xdr:row>
      <xdr:rowOff>38520</xdr:rowOff>
    </xdr:from>
    <xdr:to>
      <xdr:col>4</xdr:col>
      <xdr:colOff>1638719</xdr:colOff>
      <xdr:row>236</xdr:row>
      <xdr:rowOff>1135080</xdr:rowOff>
    </xdr:to>
    <xdr:pic>
      <xdr:nvPicPr>
        <xdr:cNvPr id="220" name="Рисунок 24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lum/>
          <a:alphaModFix/>
        </a:blip>
        <a:srcRect/>
        <a:stretch>
          <a:fillRect/>
        </a:stretch>
      </xdr:blipFill>
      <xdr:spPr>
        <a:xfrm>
          <a:off x="9135780" y="281864220"/>
          <a:ext cx="1380239" cy="10965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330120</xdr:colOff>
      <xdr:row>238</xdr:row>
      <xdr:rowOff>19440</xdr:rowOff>
    </xdr:from>
    <xdr:to>
      <xdr:col>4</xdr:col>
      <xdr:colOff>1478880</xdr:colOff>
      <xdr:row>238</xdr:row>
      <xdr:rowOff>1162440</xdr:rowOff>
    </xdr:to>
    <xdr:pic>
      <xdr:nvPicPr>
        <xdr:cNvPr id="222" name="Рисунок 250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lum/>
          <a:alphaModFix/>
        </a:blip>
        <a:srcRect/>
        <a:stretch>
          <a:fillRect/>
        </a:stretch>
      </xdr:blipFill>
      <xdr:spPr>
        <a:xfrm>
          <a:off x="9207420" y="284102565"/>
          <a:ext cx="114876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198000</xdr:colOff>
      <xdr:row>239</xdr:row>
      <xdr:rowOff>51840</xdr:rowOff>
    </xdr:from>
    <xdr:to>
      <xdr:col>4</xdr:col>
      <xdr:colOff>1673280</xdr:colOff>
      <xdr:row>239</xdr:row>
      <xdr:rowOff>1119600</xdr:rowOff>
    </xdr:to>
    <xdr:pic>
      <xdr:nvPicPr>
        <xdr:cNvPr id="223" name="Рисунок 25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lum/>
          <a:alphaModFix/>
        </a:blip>
        <a:srcRect/>
        <a:stretch>
          <a:fillRect/>
        </a:stretch>
      </xdr:blipFill>
      <xdr:spPr>
        <a:xfrm>
          <a:off x="9075300" y="285363690"/>
          <a:ext cx="1475280" cy="10677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160560</xdr:colOff>
      <xdr:row>242</xdr:row>
      <xdr:rowOff>39240</xdr:rowOff>
    </xdr:from>
    <xdr:to>
      <xdr:col>4</xdr:col>
      <xdr:colOff>1642319</xdr:colOff>
      <xdr:row>242</xdr:row>
      <xdr:rowOff>1181160</xdr:rowOff>
    </xdr:to>
    <xdr:pic>
      <xdr:nvPicPr>
        <xdr:cNvPr id="226" name="Рисунок 25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lum/>
          <a:alphaModFix/>
        </a:blip>
        <a:srcRect/>
        <a:stretch>
          <a:fillRect/>
        </a:stretch>
      </xdr:blipFill>
      <xdr:spPr>
        <a:xfrm>
          <a:off x="9037860" y="289065840"/>
          <a:ext cx="1481759" cy="1141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360000</xdr:colOff>
      <xdr:row>244</xdr:row>
      <xdr:rowOff>59040</xdr:rowOff>
    </xdr:from>
    <xdr:to>
      <xdr:col>4</xdr:col>
      <xdr:colOff>1549800</xdr:colOff>
      <xdr:row>244</xdr:row>
      <xdr:rowOff>1199880</xdr:rowOff>
    </xdr:to>
    <xdr:pic>
      <xdr:nvPicPr>
        <xdr:cNvPr id="228" name="Рисунок 25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lum/>
          <a:alphaModFix/>
        </a:blip>
        <a:srcRect/>
        <a:stretch>
          <a:fillRect/>
        </a:stretch>
      </xdr:blipFill>
      <xdr:spPr>
        <a:xfrm>
          <a:off x="9237300" y="291409740"/>
          <a:ext cx="1189800" cy="11408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258480</xdr:colOff>
      <xdr:row>253</xdr:row>
      <xdr:rowOff>60840</xdr:rowOff>
    </xdr:from>
    <xdr:to>
      <xdr:col>4</xdr:col>
      <xdr:colOff>1441800</xdr:colOff>
      <xdr:row>253</xdr:row>
      <xdr:rowOff>1106999</xdr:rowOff>
    </xdr:to>
    <xdr:pic>
      <xdr:nvPicPr>
        <xdr:cNvPr id="239" name="Рисунок 25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lum/>
          <a:alphaModFix/>
        </a:blip>
        <a:srcRect/>
        <a:stretch>
          <a:fillRect/>
        </a:stretch>
      </xdr:blipFill>
      <xdr:spPr>
        <a:xfrm>
          <a:off x="9135780" y="304584615"/>
          <a:ext cx="1183320" cy="104615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330120</xdr:colOff>
      <xdr:row>254</xdr:row>
      <xdr:rowOff>74160</xdr:rowOff>
    </xdr:from>
    <xdr:to>
      <xdr:col>4</xdr:col>
      <xdr:colOff>1401479</xdr:colOff>
      <xdr:row>254</xdr:row>
      <xdr:rowOff>1079279</xdr:rowOff>
    </xdr:to>
    <xdr:pic>
      <xdr:nvPicPr>
        <xdr:cNvPr id="240" name="Рисунок 25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lum/>
          <a:alphaModFix/>
        </a:blip>
        <a:srcRect/>
        <a:stretch>
          <a:fillRect/>
        </a:stretch>
      </xdr:blipFill>
      <xdr:spPr>
        <a:xfrm>
          <a:off x="9207420" y="305807610"/>
          <a:ext cx="1071359" cy="10051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326880</xdr:colOff>
      <xdr:row>256</xdr:row>
      <xdr:rowOff>66600</xdr:rowOff>
    </xdr:from>
    <xdr:to>
      <xdr:col>4</xdr:col>
      <xdr:colOff>1414800</xdr:colOff>
      <xdr:row>256</xdr:row>
      <xdr:rowOff>1106999</xdr:rowOff>
    </xdr:to>
    <xdr:pic>
      <xdr:nvPicPr>
        <xdr:cNvPr id="242" name="Рисунок 25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lum/>
          <a:alphaModFix/>
        </a:blip>
        <a:srcRect/>
        <a:stretch>
          <a:fillRect/>
        </a:stretch>
      </xdr:blipFill>
      <xdr:spPr>
        <a:xfrm>
          <a:off x="9204180" y="308171775"/>
          <a:ext cx="1087920" cy="10403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393480</xdr:colOff>
      <xdr:row>257</xdr:row>
      <xdr:rowOff>46800</xdr:rowOff>
    </xdr:from>
    <xdr:to>
      <xdr:col>4</xdr:col>
      <xdr:colOff>1360440</xdr:colOff>
      <xdr:row>257</xdr:row>
      <xdr:rowOff>1092959</xdr:rowOff>
    </xdr:to>
    <xdr:pic>
      <xdr:nvPicPr>
        <xdr:cNvPr id="243" name="Рисунок 260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lum/>
          <a:alphaModFix/>
        </a:blip>
        <a:srcRect/>
        <a:stretch>
          <a:fillRect/>
        </a:stretch>
      </xdr:blipFill>
      <xdr:spPr>
        <a:xfrm>
          <a:off x="9270780" y="309342600"/>
          <a:ext cx="966960" cy="104615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330120</xdr:colOff>
      <xdr:row>230</xdr:row>
      <xdr:rowOff>46800</xdr:rowOff>
    </xdr:from>
    <xdr:to>
      <xdr:col>4</xdr:col>
      <xdr:colOff>1564560</xdr:colOff>
      <xdr:row>230</xdr:row>
      <xdr:rowOff>1120680</xdr:rowOff>
    </xdr:to>
    <xdr:pic>
      <xdr:nvPicPr>
        <xdr:cNvPr id="214" name="Рисунок 26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lum/>
          <a:alphaModFix/>
        </a:blip>
        <a:srcRect/>
        <a:stretch>
          <a:fillRect/>
        </a:stretch>
      </xdr:blipFill>
      <xdr:spPr>
        <a:xfrm>
          <a:off x="9207420" y="274471575"/>
          <a:ext cx="1234440" cy="10738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248040</xdr:colOff>
      <xdr:row>228</xdr:row>
      <xdr:rowOff>19800</xdr:rowOff>
    </xdr:from>
    <xdr:to>
      <xdr:col>4</xdr:col>
      <xdr:colOff>1587600</xdr:colOff>
      <xdr:row>228</xdr:row>
      <xdr:rowOff>1163160</xdr:rowOff>
    </xdr:to>
    <xdr:pic>
      <xdr:nvPicPr>
        <xdr:cNvPr id="212" name="Рисунок 24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lum/>
          <a:alphaModFix/>
        </a:blip>
        <a:srcRect/>
        <a:stretch>
          <a:fillRect/>
        </a:stretch>
      </xdr:blipFill>
      <xdr:spPr>
        <a:xfrm>
          <a:off x="9125340" y="272006175"/>
          <a:ext cx="1339560" cy="11433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255600</xdr:colOff>
      <xdr:row>229</xdr:row>
      <xdr:rowOff>23400</xdr:rowOff>
    </xdr:from>
    <xdr:to>
      <xdr:col>4</xdr:col>
      <xdr:colOff>1537200</xdr:colOff>
      <xdr:row>229</xdr:row>
      <xdr:rowOff>1133640</xdr:rowOff>
    </xdr:to>
    <xdr:pic>
      <xdr:nvPicPr>
        <xdr:cNvPr id="213" name="Рисунок 26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lum/>
          <a:alphaModFix/>
        </a:blip>
        <a:srcRect/>
        <a:stretch>
          <a:fillRect/>
        </a:stretch>
      </xdr:blipFill>
      <xdr:spPr>
        <a:xfrm>
          <a:off x="9132900" y="273238500"/>
          <a:ext cx="1281600" cy="11102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118080</xdr:colOff>
      <xdr:row>231</xdr:row>
      <xdr:rowOff>39240</xdr:rowOff>
    </xdr:from>
    <xdr:to>
      <xdr:col>4</xdr:col>
      <xdr:colOff>1673279</xdr:colOff>
      <xdr:row>231</xdr:row>
      <xdr:rowOff>1106280</xdr:rowOff>
    </xdr:to>
    <xdr:pic>
      <xdr:nvPicPr>
        <xdr:cNvPr id="215" name="Рисунок 26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lum/>
          <a:alphaModFix/>
        </a:blip>
        <a:srcRect/>
        <a:stretch>
          <a:fillRect/>
        </a:stretch>
      </xdr:blipFill>
      <xdr:spPr>
        <a:xfrm>
          <a:off x="8995380" y="275692740"/>
          <a:ext cx="1555199" cy="10670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248040</xdr:colOff>
      <xdr:row>214</xdr:row>
      <xdr:rowOff>73440</xdr:rowOff>
    </xdr:from>
    <xdr:to>
      <xdr:col>4</xdr:col>
      <xdr:colOff>1608840</xdr:colOff>
      <xdr:row>214</xdr:row>
      <xdr:rowOff>1217160</xdr:rowOff>
    </xdr:to>
    <xdr:pic>
      <xdr:nvPicPr>
        <xdr:cNvPr id="196" name="Рисунок 274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lum/>
          <a:alphaModFix/>
        </a:blip>
        <a:srcRect/>
        <a:stretch>
          <a:fillRect/>
        </a:stretch>
      </xdr:blipFill>
      <xdr:spPr>
        <a:xfrm>
          <a:off x="9125340" y="252209715"/>
          <a:ext cx="1360800" cy="11437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178920</xdr:colOff>
      <xdr:row>215</xdr:row>
      <xdr:rowOff>19800</xdr:rowOff>
    </xdr:from>
    <xdr:to>
      <xdr:col>4</xdr:col>
      <xdr:colOff>1680120</xdr:colOff>
      <xdr:row>215</xdr:row>
      <xdr:rowOff>1163520</xdr:rowOff>
    </xdr:to>
    <xdr:pic>
      <xdr:nvPicPr>
        <xdr:cNvPr id="197" name="Рисунок 27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lum/>
          <a:alphaModFix/>
        </a:blip>
        <a:srcRect/>
        <a:stretch>
          <a:fillRect/>
        </a:stretch>
      </xdr:blipFill>
      <xdr:spPr>
        <a:xfrm>
          <a:off x="9056220" y="253489575"/>
          <a:ext cx="1501200" cy="11437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117720</xdr:colOff>
      <xdr:row>216</xdr:row>
      <xdr:rowOff>38880</xdr:rowOff>
    </xdr:from>
    <xdr:to>
      <xdr:col>4</xdr:col>
      <xdr:colOff>1700280</xdr:colOff>
      <xdr:row>216</xdr:row>
      <xdr:rowOff>1025640</xdr:rowOff>
    </xdr:to>
    <xdr:pic>
      <xdr:nvPicPr>
        <xdr:cNvPr id="198" name="Рисунок 27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lum/>
          <a:alphaModFix/>
        </a:blip>
        <a:srcRect/>
        <a:stretch>
          <a:fillRect/>
        </a:stretch>
      </xdr:blipFill>
      <xdr:spPr>
        <a:xfrm>
          <a:off x="8995020" y="254965980"/>
          <a:ext cx="1582560" cy="9867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85320</xdr:colOff>
      <xdr:row>218</xdr:row>
      <xdr:rowOff>44280</xdr:rowOff>
    </xdr:from>
    <xdr:to>
      <xdr:col>4</xdr:col>
      <xdr:colOff>1701000</xdr:colOff>
      <xdr:row>218</xdr:row>
      <xdr:rowOff>997920</xdr:rowOff>
    </xdr:to>
    <xdr:pic>
      <xdr:nvPicPr>
        <xdr:cNvPr id="200" name="Рисунок 29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lum/>
          <a:alphaModFix/>
        </a:blip>
        <a:srcRect/>
        <a:stretch>
          <a:fillRect/>
        </a:stretch>
      </xdr:blipFill>
      <xdr:spPr>
        <a:xfrm>
          <a:off x="8962620" y="257447880"/>
          <a:ext cx="1615680" cy="9536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228240</xdr:colOff>
      <xdr:row>81</xdr:row>
      <xdr:rowOff>55440</xdr:rowOff>
    </xdr:from>
    <xdr:to>
      <xdr:col>4</xdr:col>
      <xdr:colOff>1608479</xdr:colOff>
      <xdr:row>81</xdr:row>
      <xdr:rowOff>920520</xdr:rowOff>
    </xdr:to>
    <xdr:pic>
      <xdr:nvPicPr>
        <xdr:cNvPr id="76" name="Рисунок 27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lum/>
          <a:alphaModFix/>
        </a:blip>
        <a:srcRect/>
        <a:stretch>
          <a:fillRect/>
        </a:stretch>
      </xdr:blipFill>
      <xdr:spPr>
        <a:xfrm>
          <a:off x="9060513" y="105840667"/>
          <a:ext cx="1380239" cy="8650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282135</xdr:colOff>
      <xdr:row>69</xdr:row>
      <xdr:rowOff>179955</xdr:rowOff>
    </xdr:from>
    <xdr:to>
      <xdr:col>4</xdr:col>
      <xdr:colOff>1462215</xdr:colOff>
      <xdr:row>69</xdr:row>
      <xdr:rowOff>1276515</xdr:rowOff>
    </xdr:to>
    <xdr:pic>
      <xdr:nvPicPr>
        <xdr:cNvPr id="64" name="Рисунок 29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lum/>
          <a:alphaModFix/>
        </a:blip>
        <a:srcRect/>
        <a:stretch>
          <a:fillRect/>
        </a:stretch>
      </xdr:blipFill>
      <xdr:spPr>
        <a:xfrm>
          <a:off x="9164198" y="84190455"/>
          <a:ext cx="1180080" cy="10965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326880</xdr:colOff>
      <xdr:row>70</xdr:row>
      <xdr:rowOff>46800</xdr:rowOff>
    </xdr:from>
    <xdr:to>
      <xdr:col>4</xdr:col>
      <xdr:colOff>1469160</xdr:colOff>
      <xdr:row>70</xdr:row>
      <xdr:rowOff>1133640</xdr:rowOff>
    </xdr:to>
    <xdr:pic>
      <xdr:nvPicPr>
        <xdr:cNvPr id="65" name="Рисунок 29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lum/>
          <a:alphaModFix/>
        </a:blip>
        <a:srcRect/>
        <a:stretch>
          <a:fillRect/>
        </a:stretch>
      </xdr:blipFill>
      <xdr:spPr>
        <a:xfrm>
          <a:off x="9204180" y="83952525"/>
          <a:ext cx="1142280" cy="10868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321120</xdr:colOff>
      <xdr:row>17</xdr:row>
      <xdr:rowOff>46800</xdr:rowOff>
    </xdr:from>
    <xdr:to>
      <xdr:col>4</xdr:col>
      <xdr:colOff>1585439</xdr:colOff>
      <xdr:row>17</xdr:row>
      <xdr:rowOff>1254959</xdr:rowOff>
    </xdr:to>
    <xdr:pic>
      <xdr:nvPicPr>
        <xdr:cNvPr id="14" name="Рисунок 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lum/>
          <a:alphaModFix/>
        </a:blip>
        <a:srcRect/>
        <a:stretch>
          <a:fillRect/>
        </a:stretch>
      </xdr:blipFill>
      <xdr:spPr>
        <a:xfrm>
          <a:off x="9198420" y="20782725"/>
          <a:ext cx="1264319" cy="120815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580680</xdr:colOff>
      <xdr:row>206</xdr:row>
      <xdr:rowOff>37800</xdr:rowOff>
    </xdr:from>
    <xdr:to>
      <xdr:col>4</xdr:col>
      <xdr:colOff>1316880</xdr:colOff>
      <xdr:row>206</xdr:row>
      <xdr:rowOff>1008720</xdr:rowOff>
    </xdr:to>
    <xdr:pic>
      <xdr:nvPicPr>
        <xdr:cNvPr id="182" name="Рисунок 27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lum/>
          <a:alphaModFix/>
        </a:blip>
        <a:srcRect/>
        <a:stretch>
          <a:fillRect/>
        </a:stretch>
      </xdr:blipFill>
      <xdr:spPr>
        <a:xfrm>
          <a:off x="9457980" y="234467100"/>
          <a:ext cx="736200" cy="970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511200</xdr:colOff>
      <xdr:row>207</xdr:row>
      <xdr:rowOff>21240</xdr:rowOff>
    </xdr:from>
    <xdr:to>
      <xdr:col>4</xdr:col>
      <xdr:colOff>1307880</xdr:colOff>
      <xdr:row>207</xdr:row>
      <xdr:rowOff>1057319</xdr:rowOff>
    </xdr:to>
    <xdr:pic>
      <xdr:nvPicPr>
        <xdr:cNvPr id="183" name="Рисунок 27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lum/>
          <a:alphaModFix/>
        </a:blip>
        <a:srcRect/>
        <a:stretch>
          <a:fillRect/>
        </a:stretch>
      </xdr:blipFill>
      <xdr:spPr>
        <a:xfrm>
          <a:off x="9388500" y="235507815"/>
          <a:ext cx="796680" cy="10360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481320</xdr:colOff>
      <xdr:row>208</xdr:row>
      <xdr:rowOff>39240</xdr:rowOff>
    </xdr:from>
    <xdr:to>
      <xdr:col>4</xdr:col>
      <xdr:colOff>1267200</xdr:colOff>
      <xdr:row>208</xdr:row>
      <xdr:rowOff>1048679</xdr:rowOff>
    </xdr:to>
    <xdr:pic>
      <xdr:nvPicPr>
        <xdr:cNvPr id="184" name="Рисунок 280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lum/>
          <a:alphaModFix/>
        </a:blip>
        <a:srcRect/>
        <a:stretch>
          <a:fillRect/>
        </a:stretch>
      </xdr:blipFill>
      <xdr:spPr>
        <a:xfrm>
          <a:off x="9358620" y="236630715"/>
          <a:ext cx="785880" cy="10094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451079</xdr:colOff>
      <xdr:row>209</xdr:row>
      <xdr:rowOff>38160</xdr:rowOff>
    </xdr:from>
    <xdr:to>
      <xdr:col>4</xdr:col>
      <xdr:colOff>1258199</xdr:colOff>
      <xdr:row>209</xdr:row>
      <xdr:rowOff>1000440</xdr:rowOff>
    </xdr:to>
    <xdr:pic>
      <xdr:nvPicPr>
        <xdr:cNvPr id="185" name="Рисунок 28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lum/>
          <a:alphaModFix/>
        </a:blip>
        <a:srcRect/>
        <a:stretch>
          <a:fillRect/>
        </a:stretch>
      </xdr:blipFill>
      <xdr:spPr>
        <a:xfrm>
          <a:off x="9328379" y="237686910"/>
          <a:ext cx="807120" cy="962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530640</xdr:colOff>
      <xdr:row>210</xdr:row>
      <xdr:rowOff>20160</xdr:rowOff>
    </xdr:from>
    <xdr:to>
      <xdr:col>4</xdr:col>
      <xdr:colOff>1377359</xdr:colOff>
      <xdr:row>210</xdr:row>
      <xdr:rowOff>1010879</xdr:rowOff>
    </xdr:to>
    <xdr:pic>
      <xdr:nvPicPr>
        <xdr:cNvPr id="186" name="Рисунок 28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lum/>
          <a:alphaModFix/>
        </a:blip>
        <a:srcRect/>
        <a:stretch>
          <a:fillRect/>
        </a:stretch>
      </xdr:blipFill>
      <xdr:spPr>
        <a:xfrm>
          <a:off x="9407940" y="238764285"/>
          <a:ext cx="846719" cy="9907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122760</xdr:colOff>
      <xdr:row>212</xdr:row>
      <xdr:rowOff>54360</xdr:rowOff>
    </xdr:from>
    <xdr:to>
      <xdr:col>4</xdr:col>
      <xdr:colOff>1694159</xdr:colOff>
      <xdr:row>212</xdr:row>
      <xdr:rowOff>1419840</xdr:rowOff>
    </xdr:to>
    <xdr:pic>
      <xdr:nvPicPr>
        <xdr:cNvPr id="192" name="Рисунок 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lum/>
          <a:alphaModFix/>
        </a:blip>
        <a:srcRect/>
        <a:stretch>
          <a:fillRect/>
        </a:stretch>
      </xdr:blipFill>
      <xdr:spPr>
        <a:xfrm>
          <a:off x="9000060" y="246932835"/>
          <a:ext cx="1571399" cy="13654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180360</xdr:colOff>
      <xdr:row>213</xdr:row>
      <xdr:rowOff>30240</xdr:rowOff>
    </xdr:from>
    <xdr:to>
      <xdr:col>4</xdr:col>
      <xdr:colOff>1669679</xdr:colOff>
      <xdr:row>213</xdr:row>
      <xdr:rowOff>1419479</xdr:rowOff>
    </xdr:to>
    <xdr:pic>
      <xdr:nvPicPr>
        <xdr:cNvPr id="193" name="Рисунок 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lum/>
          <a:alphaModFix/>
        </a:blip>
        <a:srcRect/>
        <a:stretch>
          <a:fillRect/>
        </a:stretch>
      </xdr:blipFill>
      <xdr:spPr>
        <a:xfrm>
          <a:off x="9057660" y="248318415"/>
          <a:ext cx="1489319" cy="13892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208800</xdr:colOff>
      <xdr:row>20</xdr:row>
      <xdr:rowOff>36720</xdr:rowOff>
    </xdr:from>
    <xdr:to>
      <xdr:col>4</xdr:col>
      <xdr:colOff>1618559</xdr:colOff>
      <xdr:row>20</xdr:row>
      <xdr:rowOff>1106639</xdr:rowOff>
    </xdr:to>
    <xdr:pic>
      <xdr:nvPicPr>
        <xdr:cNvPr id="20" name="Рисунок 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lum/>
          <a:alphaModFix/>
        </a:blip>
        <a:srcRect/>
        <a:stretch>
          <a:fillRect/>
        </a:stretch>
      </xdr:blipFill>
      <xdr:spPr>
        <a:xfrm>
          <a:off x="9086100" y="28278345"/>
          <a:ext cx="1409759" cy="10699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373680</xdr:colOff>
      <xdr:row>21</xdr:row>
      <xdr:rowOff>50040</xdr:rowOff>
    </xdr:from>
    <xdr:to>
      <xdr:col>4</xdr:col>
      <xdr:colOff>1509840</xdr:colOff>
      <xdr:row>21</xdr:row>
      <xdr:rowOff>1106280</xdr:rowOff>
    </xdr:to>
    <xdr:pic>
      <xdr:nvPicPr>
        <xdr:cNvPr id="21" name="Рисунок 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lum/>
          <a:alphaModFix/>
        </a:blip>
        <a:srcRect/>
        <a:stretch>
          <a:fillRect/>
        </a:stretch>
      </xdr:blipFill>
      <xdr:spPr>
        <a:xfrm>
          <a:off x="9250980" y="29444190"/>
          <a:ext cx="1136160" cy="10562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365760</xdr:colOff>
      <xdr:row>22</xdr:row>
      <xdr:rowOff>36360</xdr:rowOff>
    </xdr:from>
    <xdr:to>
      <xdr:col>4</xdr:col>
      <xdr:colOff>1509840</xdr:colOff>
      <xdr:row>23</xdr:row>
      <xdr:rowOff>3960</xdr:rowOff>
    </xdr:to>
    <xdr:pic>
      <xdr:nvPicPr>
        <xdr:cNvPr id="22" name="Рисунок 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lum/>
          <a:alphaModFix/>
        </a:blip>
        <a:srcRect/>
        <a:stretch>
          <a:fillRect/>
        </a:stretch>
      </xdr:blipFill>
      <xdr:spPr>
        <a:xfrm>
          <a:off x="9243060" y="30583035"/>
          <a:ext cx="1144080" cy="1110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338400</xdr:colOff>
      <xdr:row>23</xdr:row>
      <xdr:rowOff>23040</xdr:rowOff>
    </xdr:from>
    <xdr:to>
      <xdr:col>4</xdr:col>
      <xdr:colOff>1523520</xdr:colOff>
      <xdr:row>23</xdr:row>
      <xdr:rowOff>1138680</xdr:rowOff>
    </xdr:to>
    <xdr:pic>
      <xdr:nvPicPr>
        <xdr:cNvPr id="23" name="Рисунок 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lum/>
          <a:alphaModFix/>
        </a:blip>
        <a:srcRect/>
        <a:stretch>
          <a:fillRect/>
        </a:stretch>
      </xdr:blipFill>
      <xdr:spPr>
        <a:xfrm>
          <a:off x="9215700" y="31722240"/>
          <a:ext cx="1185120" cy="11156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61920</xdr:colOff>
      <xdr:row>180</xdr:row>
      <xdr:rowOff>25200</xdr:rowOff>
    </xdr:from>
    <xdr:to>
      <xdr:col>4</xdr:col>
      <xdr:colOff>1734480</xdr:colOff>
      <xdr:row>180</xdr:row>
      <xdr:rowOff>1116000</xdr:rowOff>
    </xdr:to>
    <xdr:pic>
      <xdr:nvPicPr>
        <xdr:cNvPr id="155" name="Рисунок 102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lum/>
          <a:alphaModFix/>
        </a:blip>
        <a:srcRect/>
        <a:stretch>
          <a:fillRect/>
        </a:stretch>
      </xdr:blipFill>
      <xdr:spPr>
        <a:xfrm>
          <a:off x="8939220" y="204069750"/>
          <a:ext cx="1672560" cy="1090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217440</xdr:colOff>
      <xdr:row>247</xdr:row>
      <xdr:rowOff>42840</xdr:rowOff>
    </xdr:from>
    <xdr:to>
      <xdr:col>4</xdr:col>
      <xdr:colOff>1523520</xdr:colOff>
      <xdr:row>247</xdr:row>
      <xdr:rowOff>1120680</xdr:rowOff>
    </xdr:to>
    <xdr:pic>
      <xdr:nvPicPr>
        <xdr:cNvPr id="233" name="Рисунок 1024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lum/>
          <a:alphaModFix/>
        </a:blip>
        <a:srcRect/>
        <a:stretch>
          <a:fillRect/>
        </a:stretch>
      </xdr:blipFill>
      <xdr:spPr>
        <a:xfrm>
          <a:off x="9094740" y="297299040"/>
          <a:ext cx="1306080" cy="10778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102600</xdr:colOff>
      <xdr:row>127</xdr:row>
      <xdr:rowOff>52920</xdr:rowOff>
    </xdr:from>
    <xdr:to>
      <xdr:col>4</xdr:col>
      <xdr:colOff>1686960</xdr:colOff>
      <xdr:row>127</xdr:row>
      <xdr:rowOff>1248480</xdr:rowOff>
    </xdr:to>
    <xdr:pic>
      <xdr:nvPicPr>
        <xdr:cNvPr id="115" name="Рисунок 102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lum/>
          <a:alphaModFix/>
        </a:blip>
        <a:srcRect/>
        <a:stretch>
          <a:fillRect/>
        </a:stretch>
      </xdr:blipFill>
      <xdr:spPr>
        <a:xfrm>
          <a:off x="8979900" y="147518970"/>
          <a:ext cx="1584360" cy="11955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269280</xdr:colOff>
      <xdr:row>64</xdr:row>
      <xdr:rowOff>25560</xdr:rowOff>
    </xdr:from>
    <xdr:to>
      <xdr:col>4</xdr:col>
      <xdr:colOff>1593360</xdr:colOff>
      <xdr:row>64</xdr:row>
      <xdr:rowOff>1327680</xdr:rowOff>
    </xdr:to>
    <xdr:pic>
      <xdr:nvPicPr>
        <xdr:cNvPr id="62" name="Рисунок 1030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lum/>
          <a:alphaModFix/>
        </a:blip>
        <a:srcRect/>
        <a:stretch>
          <a:fillRect/>
        </a:stretch>
      </xdr:blipFill>
      <xdr:spPr>
        <a:xfrm>
          <a:off x="9146580" y="80035560"/>
          <a:ext cx="1324080" cy="13021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339120</xdr:colOff>
      <xdr:row>151</xdr:row>
      <xdr:rowOff>65520</xdr:rowOff>
    </xdr:from>
    <xdr:to>
      <xdr:col>4</xdr:col>
      <xdr:colOff>1481760</xdr:colOff>
      <xdr:row>151</xdr:row>
      <xdr:rowOff>1208160</xdr:rowOff>
    </xdr:to>
    <xdr:pic>
      <xdr:nvPicPr>
        <xdr:cNvPr id="130" name="Рисунок 103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lum/>
          <a:alphaModFix/>
        </a:blip>
        <a:srcRect/>
        <a:stretch>
          <a:fillRect/>
        </a:stretch>
      </xdr:blipFill>
      <xdr:spPr>
        <a:xfrm>
          <a:off x="9216420" y="169762920"/>
          <a:ext cx="1142640" cy="11426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304200</xdr:colOff>
      <xdr:row>217</xdr:row>
      <xdr:rowOff>60120</xdr:rowOff>
    </xdr:from>
    <xdr:to>
      <xdr:col>4</xdr:col>
      <xdr:colOff>1515959</xdr:colOff>
      <xdr:row>217</xdr:row>
      <xdr:rowOff>1330920</xdr:rowOff>
    </xdr:to>
    <xdr:pic>
      <xdr:nvPicPr>
        <xdr:cNvPr id="199" name="Рисунок 103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lum/>
          <a:alphaModFix/>
        </a:blip>
        <a:srcRect/>
        <a:stretch>
          <a:fillRect/>
        </a:stretch>
      </xdr:blipFill>
      <xdr:spPr>
        <a:xfrm>
          <a:off x="9181500" y="256063545"/>
          <a:ext cx="1211759" cy="1270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68400</xdr:colOff>
      <xdr:row>172</xdr:row>
      <xdr:rowOff>243720</xdr:rowOff>
    </xdr:from>
    <xdr:to>
      <xdr:col>4</xdr:col>
      <xdr:colOff>1707839</xdr:colOff>
      <xdr:row>172</xdr:row>
      <xdr:rowOff>708120</xdr:rowOff>
    </xdr:to>
    <xdr:pic>
      <xdr:nvPicPr>
        <xdr:cNvPr id="147" name="Рисунок 5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lum/>
          <a:alphaModFix/>
        </a:blip>
        <a:srcRect/>
        <a:stretch>
          <a:fillRect/>
        </a:stretch>
      </xdr:blipFill>
      <xdr:spPr>
        <a:xfrm>
          <a:off x="8945700" y="194363220"/>
          <a:ext cx="1639439" cy="4644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87840</xdr:colOff>
      <xdr:row>173</xdr:row>
      <xdr:rowOff>251280</xdr:rowOff>
    </xdr:from>
    <xdr:to>
      <xdr:col>4</xdr:col>
      <xdr:colOff>1674000</xdr:colOff>
      <xdr:row>173</xdr:row>
      <xdr:rowOff>685440</xdr:rowOff>
    </xdr:to>
    <xdr:pic>
      <xdr:nvPicPr>
        <xdr:cNvPr id="148" name="Рисунок 54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lum/>
          <a:alphaModFix/>
        </a:blip>
        <a:srcRect/>
        <a:stretch>
          <a:fillRect/>
        </a:stretch>
      </xdr:blipFill>
      <xdr:spPr>
        <a:xfrm>
          <a:off x="8965140" y="195609030"/>
          <a:ext cx="1586160" cy="4341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68400</xdr:colOff>
      <xdr:row>174</xdr:row>
      <xdr:rowOff>234000</xdr:rowOff>
    </xdr:from>
    <xdr:to>
      <xdr:col>4</xdr:col>
      <xdr:colOff>1707839</xdr:colOff>
      <xdr:row>174</xdr:row>
      <xdr:rowOff>674279</xdr:rowOff>
    </xdr:to>
    <xdr:pic>
      <xdr:nvPicPr>
        <xdr:cNvPr id="149" name="Рисунок 5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lum/>
          <a:alphaModFix/>
        </a:blip>
        <a:srcRect/>
        <a:stretch>
          <a:fillRect/>
        </a:stretch>
      </xdr:blipFill>
      <xdr:spPr>
        <a:xfrm>
          <a:off x="8945700" y="196830000"/>
          <a:ext cx="1639439" cy="4402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94320</xdr:colOff>
      <xdr:row>175</xdr:row>
      <xdr:rowOff>38520</xdr:rowOff>
    </xdr:from>
    <xdr:to>
      <xdr:col>4</xdr:col>
      <xdr:colOff>1718280</xdr:colOff>
      <xdr:row>175</xdr:row>
      <xdr:rowOff>1153440</xdr:rowOff>
    </xdr:to>
    <xdr:pic>
      <xdr:nvPicPr>
        <xdr:cNvPr id="150" name="Рисунок 5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lum/>
          <a:alphaModFix/>
        </a:blip>
        <a:srcRect/>
        <a:stretch>
          <a:fillRect/>
        </a:stretch>
      </xdr:blipFill>
      <xdr:spPr>
        <a:xfrm>
          <a:off x="8971620" y="197853720"/>
          <a:ext cx="1623960" cy="1114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189984</xdr:colOff>
      <xdr:row>176</xdr:row>
      <xdr:rowOff>39960</xdr:rowOff>
    </xdr:from>
    <xdr:to>
      <xdr:col>4</xdr:col>
      <xdr:colOff>1643064</xdr:colOff>
      <xdr:row>176</xdr:row>
      <xdr:rowOff>1043547</xdr:rowOff>
    </xdr:to>
    <xdr:pic>
      <xdr:nvPicPr>
        <xdr:cNvPr id="151" name="Рисунок 5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lum/>
          <a:alphaModFix/>
        </a:blip>
        <a:srcRect/>
        <a:stretch>
          <a:fillRect/>
        </a:stretch>
      </xdr:blipFill>
      <xdr:spPr>
        <a:xfrm>
          <a:off x="9072047" y="210066210"/>
          <a:ext cx="1453080" cy="10035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330121</xdr:colOff>
      <xdr:row>177</xdr:row>
      <xdr:rowOff>39240</xdr:rowOff>
    </xdr:from>
    <xdr:to>
      <xdr:col>4</xdr:col>
      <xdr:colOff>1423301</xdr:colOff>
      <xdr:row>177</xdr:row>
      <xdr:rowOff>1071562</xdr:rowOff>
    </xdr:to>
    <xdr:pic>
      <xdr:nvPicPr>
        <xdr:cNvPr id="152" name="Рисунок 23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lum/>
          <a:alphaModFix/>
        </a:blip>
        <a:srcRect/>
        <a:stretch>
          <a:fillRect/>
        </a:stretch>
      </xdr:blipFill>
      <xdr:spPr>
        <a:xfrm>
          <a:off x="9212184" y="211232303"/>
          <a:ext cx="1093180" cy="10323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308161</xdr:colOff>
      <xdr:row>178</xdr:row>
      <xdr:rowOff>39240</xdr:rowOff>
    </xdr:from>
    <xdr:to>
      <xdr:col>4</xdr:col>
      <xdr:colOff>1428751</xdr:colOff>
      <xdr:row>178</xdr:row>
      <xdr:rowOff>1106998</xdr:rowOff>
    </xdr:to>
    <xdr:pic>
      <xdr:nvPicPr>
        <xdr:cNvPr id="153" name="Рисунок 23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lum/>
          <a:alphaModFix/>
        </a:blip>
        <a:srcRect/>
        <a:stretch>
          <a:fillRect/>
        </a:stretch>
      </xdr:blipFill>
      <xdr:spPr>
        <a:xfrm>
          <a:off x="9190224" y="212399115"/>
          <a:ext cx="1120590" cy="106775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113760</xdr:colOff>
      <xdr:row>204</xdr:row>
      <xdr:rowOff>1063440</xdr:rowOff>
    </xdr:from>
    <xdr:ext cx="1599840" cy="0"/>
    <xdr:pic>
      <xdr:nvPicPr>
        <xdr:cNvPr id="181" name="Рисунок 104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lum/>
          <a:alphaModFix/>
        </a:blip>
        <a:srcRect/>
        <a:stretch>
          <a:fillRect/>
        </a:stretch>
      </xdr:blipFill>
      <xdr:spPr>
        <a:xfrm>
          <a:off x="8991060" y="234006840"/>
          <a:ext cx="1599840" cy="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464295</xdr:colOff>
      <xdr:row>134</xdr:row>
      <xdr:rowOff>216060</xdr:rowOff>
    </xdr:from>
    <xdr:to>
      <xdr:col>4</xdr:col>
      <xdr:colOff>1278975</xdr:colOff>
      <xdr:row>134</xdr:row>
      <xdr:rowOff>1375980</xdr:rowOff>
    </xdr:to>
    <xdr:pic>
      <xdr:nvPicPr>
        <xdr:cNvPr id="120" name="Рисунок 104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lum/>
          <a:alphaModFix/>
        </a:blip>
        <a:srcRect/>
        <a:stretch>
          <a:fillRect/>
        </a:stretch>
      </xdr:blipFill>
      <xdr:spPr>
        <a:xfrm>
          <a:off x="8441483" y="165331935"/>
          <a:ext cx="814680" cy="1159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73311</xdr:colOff>
      <xdr:row>139</xdr:row>
      <xdr:rowOff>268221</xdr:rowOff>
    </xdr:from>
    <xdr:to>
      <xdr:col>4</xdr:col>
      <xdr:colOff>1544991</xdr:colOff>
      <xdr:row>139</xdr:row>
      <xdr:rowOff>1891461</xdr:rowOff>
    </xdr:to>
    <xdr:pic>
      <xdr:nvPicPr>
        <xdr:cNvPr id="125" name="Рисунок 105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lum/>
          <a:alphaModFix/>
        </a:blip>
        <a:srcRect/>
        <a:stretch>
          <a:fillRect/>
        </a:stretch>
      </xdr:blipFill>
      <xdr:spPr>
        <a:xfrm>
          <a:off x="8905584" y="169409130"/>
          <a:ext cx="1471680" cy="16232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276480</xdr:colOff>
      <xdr:row>128</xdr:row>
      <xdr:rowOff>32400</xdr:rowOff>
    </xdr:from>
    <xdr:to>
      <xdr:col>4</xdr:col>
      <xdr:colOff>1436040</xdr:colOff>
      <xdr:row>128</xdr:row>
      <xdr:rowOff>1172520</xdr:rowOff>
    </xdr:to>
    <xdr:pic>
      <xdr:nvPicPr>
        <xdr:cNvPr id="116" name="Рисунок 194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lum/>
          <a:alphaModFix/>
        </a:blip>
        <a:srcRect/>
        <a:stretch>
          <a:fillRect/>
        </a:stretch>
      </xdr:blipFill>
      <xdr:spPr>
        <a:xfrm>
          <a:off x="9153780" y="148870050"/>
          <a:ext cx="1159560" cy="11401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316800</xdr:colOff>
      <xdr:row>181</xdr:row>
      <xdr:rowOff>21240</xdr:rowOff>
    </xdr:from>
    <xdr:to>
      <xdr:col>4</xdr:col>
      <xdr:colOff>1535760</xdr:colOff>
      <xdr:row>181</xdr:row>
      <xdr:rowOff>1140840</xdr:rowOff>
    </xdr:to>
    <xdr:pic>
      <xdr:nvPicPr>
        <xdr:cNvPr id="156" name="Рисунок 105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lum/>
          <a:alphaModFix/>
        </a:blip>
        <a:srcRect/>
        <a:stretch>
          <a:fillRect/>
        </a:stretch>
      </xdr:blipFill>
      <xdr:spPr>
        <a:xfrm>
          <a:off x="9194100" y="205142115"/>
          <a:ext cx="1218960" cy="1119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362519</xdr:colOff>
      <xdr:row>182</xdr:row>
      <xdr:rowOff>51840</xdr:rowOff>
    </xdr:from>
    <xdr:to>
      <xdr:col>4</xdr:col>
      <xdr:colOff>1464839</xdr:colOff>
      <xdr:row>182</xdr:row>
      <xdr:rowOff>1072439</xdr:rowOff>
    </xdr:to>
    <xdr:pic>
      <xdr:nvPicPr>
        <xdr:cNvPr id="157" name="Рисунок 1054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lum/>
          <a:alphaModFix/>
        </a:blip>
        <a:srcRect/>
        <a:stretch>
          <a:fillRect/>
        </a:stretch>
      </xdr:blipFill>
      <xdr:spPr>
        <a:xfrm>
          <a:off x="9239819" y="206249040"/>
          <a:ext cx="1102320" cy="10205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401453</xdr:colOff>
      <xdr:row>95</xdr:row>
      <xdr:rowOff>196620</xdr:rowOff>
    </xdr:from>
    <xdr:to>
      <xdr:col>4</xdr:col>
      <xdr:colOff>1544093</xdr:colOff>
      <xdr:row>95</xdr:row>
      <xdr:rowOff>1339260</xdr:rowOff>
    </xdr:to>
    <xdr:pic>
      <xdr:nvPicPr>
        <xdr:cNvPr id="91" name="Рисунок 105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lum/>
          <a:alphaModFix/>
        </a:blip>
        <a:srcRect/>
        <a:stretch>
          <a:fillRect/>
        </a:stretch>
      </xdr:blipFill>
      <xdr:spPr>
        <a:xfrm>
          <a:off x="9283516" y="122068995"/>
          <a:ext cx="1142640" cy="11426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179640</xdr:colOff>
      <xdr:row>189</xdr:row>
      <xdr:rowOff>66960</xdr:rowOff>
    </xdr:from>
    <xdr:to>
      <xdr:col>4</xdr:col>
      <xdr:colOff>1634760</xdr:colOff>
      <xdr:row>189</xdr:row>
      <xdr:rowOff>988560</xdr:rowOff>
    </xdr:to>
    <xdr:pic>
      <xdr:nvPicPr>
        <xdr:cNvPr id="166" name="Рисунок 105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lum/>
          <a:alphaModFix/>
        </a:blip>
        <a:srcRect/>
        <a:stretch>
          <a:fillRect/>
        </a:stretch>
      </xdr:blipFill>
      <xdr:spPr>
        <a:xfrm>
          <a:off x="9056940" y="216141585"/>
          <a:ext cx="1455120" cy="921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109696</xdr:colOff>
      <xdr:row>96</xdr:row>
      <xdr:rowOff>132021</xdr:rowOff>
    </xdr:from>
    <xdr:to>
      <xdr:col>4</xdr:col>
      <xdr:colOff>1678936</xdr:colOff>
      <xdr:row>96</xdr:row>
      <xdr:rowOff>1256301</xdr:rowOff>
    </xdr:to>
    <xdr:pic>
      <xdr:nvPicPr>
        <xdr:cNvPr id="94" name="Рисунок 105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lum/>
          <a:alphaModFix/>
        </a:blip>
        <a:srcRect/>
        <a:stretch>
          <a:fillRect/>
        </a:stretch>
      </xdr:blipFill>
      <xdr:spPr>
        <a:xfrm>
          <a:off x="8086884" y="120528021"/>
          <a:ext cx="1569240" cy="1124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84240</xdr:colOff>
      <xdr:row>82</xdr:row>
      <xdr:rowOff>29160</xdr:rowOff>
    </xdr:from>
    <xdr:to>
      <xdr:col>4</xdr:col>
      <xdr:colOff>1734840</xdr:colOff>
      <xdr:row>82</xdr:row>
      <xdr:rowOff>968760</xdr:rowOff>
    </xdr:to>
    <xdr:pic>
      <xdr:nvPicPr>
        <xdr:cNvPr id="77" name="Рисунок 105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lum/>
          <a:alphaModFix/>
        </a:blip>
        <a:srcRect/>
        <a:stretch>
          <a:fillRect/>
        </a:stretch>
      </xdr:blipFill>
      <xdr:spPr>
        <a:xfrm>
          <a:off x="8961540" y="100355985"/>
          <a:ext cx="1650600" cy="939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426960</xdr:colOff>
      <xdr:row>75</xdr:row>
      <xdr:rowOff>29160</xdr:rowOff>
    </xdr:from>
    <xdr:to>
      <xdr:col>4</xdr:col>
      <xdr:colOff>1398240</xdr:colOff>
      <xdr:row>75</xdr:row>
      <xdr:rowOff>1070279</xdr:rowOff>
    </xdr:to>
    <xdr:pic>
      <xdr:nvPicPr>
        <xdr:cNvPr id="72" name="Рисунок 1060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lum/>
          <a:alphaModFix/>
        </a:blip>
        <a:srcRect/>
        <a:stretch>
          <a:fillRect/>
        </a:stretch>
      </xdr:blipFill>
      <xdr:spPr>
        <a:xfrm>
          <a:off x="9304260" y="93517035"/>
          <a:ext cx="971280" cy="10411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84240</xdr:colOff>
      <xdr:row>140</xdr:row>
      <xdr:rowOff>309562</xdr:rowOff>
    </xdr:from>
    <xdr:to>
      <xdr:col>4</xdr:col>
      <xdr:colOff>1710359</xdr:colOff>
      <xdr:row>140</xdr:row>
      <xdr:rowOff>1590480</xdr:rowOff>
    </xdr:to>
    <xdr:pic>
      <xdr:nvPicPr>
        <xdr:cNvPr id="126" name="Рисунок 106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lum/>
          <a:alphaModFix/>
        </a:blip>
        <a:srcRect/>
        <a:stretch>
          <a:fillRect/>
        </a:stretch>
      </xdr:blipFill>
      <xdr:spPr>
        <a:xfrm>
          <a:off x="8966303" y="165544500"/>
          <a:ext cx="1626119" cy="1280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294120</xdr:colOff>
      <xdr:row>154</xdr:row>
      <xdr:rowOff>47880</xdr:rowOff>
    </xdr:from>
    <xdr:to>
      <xdr:col>4</xdr:col>
      <xdr:colOff>1551239</xdr:colOff>
      <xdr:row>154</xdr:row>
      <xdr:rowOff>1304999</xdr:rowOff>
    </xdr:to>
    <xdr:pic>
      <xdr:nvPicPr>
        <xdr:cNvPr id="131" name="Рисунок 106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lum/>
          <a:alphaModFix/>
        </a:blip>
        <a:srcRect/>
        <a:stretch>
          <a:fillRect/>
        </a:stretch>
      </xdr:blipFill>
      <xdr:spPr>
        <a:xfrm>
          <a:off x="9171420" y="171259755"/>
          <a:ext cx="1257119" cy="12571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179640</xdr:colOff>
      <xdr:row>183</xdr:row>
      <xdr:rowOff>29160</xdr:rowOff>
    </xdr:from>
    <xdr:to>
      <xdr:col>4</xdr:col>
      <xdr:colOff>1722240</xdr:colOff>
      <xdr:row>183</xdr:row>
      <xdr:rowOff>1332000</xdr:rowOff>
    </xdr:to>
    <xdr:pic>
      <xdr:nvPicPr>
        <xdr:cNvPr id="158" name="Рисунок 106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lum/>
          <a:alphaModFix/>
        </a:blip>
        <a:srcRect/>
        <a:stretch>
          <a:fillRect/>
        </a:stretch>
      </xdr:blipFill>
      <xdr:spPr>
        <a:xfrm>
          <a:off x="9056940" y="207274110"/>
          <a:ext cx="1542600" cy="13028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293760</xdr:colOff>
      <xdr:row>114</xdr:row>
      <xdr:rowOff>48240</xdr:rowOff>
    </xdr:from>
    <xdr:to>
      <xdr:col>4</xdr:col>
      <xdr:colOff>1560240</xdr:colOff>
      <xdr:row>114</xdr:row>
      <xdr:rowOff>1133640</xdr:rowOff>
    </xdr:to>
    <xdr:pic>
      <xdr:nvPicPr>
        <xdr:cNvPr id="93" name="Рисунок 106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lum/>
          <a:alphaModFix/>
        </a:blip>
        <a:srcRect/>
        <a:stretch>
          <a:fillRect/>
        </a:stretch>
      </xdr:blipFill>
      <xdr:spPr>
        <a:xfrm>
          <a:off x="9171060" y="119872740"/>
          <a:ext cx="1266480" cy="10854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141480</xdr:colOff>
      <xdr:row>76</xdr:row>
      <xdr:rowOff>48240</xdr:rowOff>
    </xdr:from>
    <xdr:to>
      <xdr:col>4</xdr:col>
      <xdr:colOff>1684080</xdr:colOff>
      <xdr:row>76</xdr:row>
      <xdr:rowOff>1071562</xdr:rowOff>
    </xdr:to>
    <xdr:pic>
      <xdr:nvPicPr>
        <xdr:cNvPr id="73" name="Рисунок 106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lum/>
          <a:alphaModFix/>
        </a:blip>
        <a:srcRect/>
        <a:stretch>
          <a:fillRect/>
        </a:stretch>
      </xdr:blipFill>
      <xdr:spPr>
        <a:xfrm>
          <a:off x="9023543" y="94917240"/>
          <a:ext cx="1542600" cy="10233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84600</xdr:colOff>
      <xdr:row>141</xdr:row>
      <xdr:rowOff>47880</xdr:rowOff>
    </xdr:from>
    <xdr:to>
      <xdr:col>4</xdr:col>
      <xdr:colOff>1701360</xdr:colOff>
      <xdr:row>141</xdr:row>
      <xdr:rowOff>1209600</xdr:rowOff>
    </xdr:to>
    <xdr:pic>
      <xdr:nvPicPr>
        <xdr:cNvPr id="127" name="Рисунок 106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lum/>
          <a:alphaModFix/>
        </a:blip>
        <a:srcRect/>
        <a:stretch>
          <a:fillRect/>
        </a:stretch>
      </xdr:blipFill>
      <xdr:spPr>
        <a:xfrm>
          <a:off x="8961900" y="164106480"/>
          <a:ext cx="1616760" cy="11617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113760</xdr:colOff>
      <xdr:row>130</xdr:row>
      <xdr:rowOff>95040</xdr:rowOff>
    </xdr:from>
    <xdr:to>
      <xdr:col>4</xdr:col>
      <xdr:colOff>1725840</xdr:colOff>
      <xdr:row>130</xdr:row>
      <xdr:rowOff>1324439</xdr:rowOff>
    </xdr:to>
    <xdr:pic>
      <xdr:nvPicPr>
        <xdr:cNvPr id="118" name="Рисунок 1070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lum/>
          <a:alphaModFix/>
        </a:blip>
        <a:srcRect/>
        <a:stretch>
          <a:fillRect/>
        </a:stretch>
      </xdr:blipFill>
      <xdr:spPr>
        <a:xfrm>
          <a:off x="8991060" y="151723515"/>
          <a:ext cx="1612080" cy="12293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289080</xdr:colOff>
      <xdr:row>59</xdr:row>
      <xdr:rowOff>38520</xdr:rowOff>
    </xdr:from>
    <xdr:to>
      <xdr:col>4</xdr:col>
      <xdr:colOff>1502999</xdr:colOff>
      <xdr:row>59</xdr:row>
      <xdr:rowOff>1252439</xdr:rowOff>
    </xdr:to>
    <xdr:pic>
      <xdr:nvPicPr>
        <xdr:cNvPr id="58" name="Рисунок 107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lum/>
          <a:alphaModFix/>
        </a:blip>
        <a:srcRect/>
        <a:stretch>
          <a:fillRect/>
        </a:stretch>
      </xdr:blipFill>
      <xdr:spPr>
        <a:xfrm>
          <a:off x="9166380" y="74171595"/>
          <a:ext cx="1213919" cy="12139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98280</xdr:colOff>
      <xdr:row>129</xdr:row>
      <xdr:rowOff>62280</xdr:rowOff>
    </xdr:from>
    <xdr:to>
      <xdr:col>4</xdr:col>
      <xdr:colOff>1643400</xdr:colOff>
      <xdr:row>129</xdr:row>
      <xdr:rowOff>1276199</xdr:rowOff>
    </xdr:to>
    <xdr:pic>
      <xdr:nvPicPr>
        <xdr:cNvPr id="117" name="Рисунок 107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lum/>
          <a:alphaModFix/>
        </a:blip>
        <a:srcRect/>
        <a:stretch>
          <a:fillRect/>
        </a:stretch>
      </xdr:blipFill>
      <xdr:spPr>
        <a:xfrm>
          <a:off x="8975580" y="150271530"/>
          <a:ext cx="1545120" cy="12139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98280</xdr:colOff>
      <xdr:row>131</xdr:row>
      <xdr:rowOff>38520</xdr:rowOff>
    </xdr:from>
    <xdr:to>
      <xdr:col>4</xdr:col>
      <xdr:colOff>1690919</xdr:colOff>
      <xdr:row>131</xdr:row>
      <xdr:rowOff>1295639</xdr:rowOff>
    </xdr:to>
    <xdr:pic>
      <xdr:nvPicPr>
        <xdr:cNvPr id="119" name="Рисунок 107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lum/>
          <a:alphaModFix/>
        </a:blip>
        <a:srcRect/>
        <a:stretch>
          <a:fillRect/>
        </a:stretch>
      </xdr:blipFill>
      <xdr:spPr>
        <a:xfrm>
          <a:off x="8975580" y="152895720"/>
          <a:ext cx="1592639" cy="12571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217440</xdr:colOff>
      <xdr:row>71</xdr:row>
      <xdr:rowOff>0</xdr:rowOff>
    </xdr:from>
    <xdr:to>
      <xdr:col>4</xdr:col>
      <xdr:colOff>1595437</xdr:colOff>
      <xdr:row>71</xdr:row>
      <xdr:rowOff>7302</xdr:rowOff>
    </xdr:to>
    <xdr:pic>
      <xdr:nvPicPr>
        <xdr:cNvPr id="68" name="Рисунок 107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lum/>
          <a:alphaModFix/>
        </a:blip>
        <a:srcRect/>
        <a:stretch>
          <a:fillRect/>
        </a:stretch>
      </xdr:blipFill>
      <xdr:spPr>
        <a:xfrm>
          <a:off x="9099503" y="89811698"/>
          <a:ext cx="1377997" cy="13779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241200</xdr:colOff>
      <xdr:row>61</xdr:row>
      <xdr:rowOff>14760</xdr:rowOff>
    </xdr:from>
    <xdr:to>
      <xdr:col>4</xdr:col>
      <xdr:colOff>1574280</xdr:colOff>
      <xdr:row>61</xdr:row>
      <xdr:rowOff>1366920</xdr:rowOff>
    </xdr:to>
    <xdr:pic>
      <xdr:nvPicPr>
        <xdr:cNvPr id="59" name="Рисунок 107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lum/>
          <a:alphaModFix/>
        </a:blip>
        <a:srcRect/>
        <a:stretch>
          <a:fillRect/>
        </a:stretch>
      </xdr:blipFill>
      <xdr:spPr>
        <a:xfrm>
          <a:off x="9118500" y="75995685"/>
          <a:ext cx="1333080" cy="13521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254146</xdr:colOff>
      <xdr:row>0</xdr:row>
      <xdr:rowOff>190503</xdr:rowOff>
    </xdr:from>
    <xdr:to>
      <xdr:col>10</xdr:col>
      <xdr:colOff>404813</xdr:colOff>
      <xdr:row>0</xdr:row>
      <xdr:rowOff>3262313</xdr:rowOff>
    </xdr:to>
    <xdr:pic>
      <xdr:nvPicPr>
        <xdr:cNvPr id="2" name="Рисунок 107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lum/>
          <a:alphaModFix/>
        </a:blip>
        <a:srcRect/>
        <a:stretch>
          <a:fillRect/>
        </a:stretch>
      </xdr:blipFill>
      <xdr:spPr>
        <a:xfrm>
          <a:off x="10064896" y="190503"/>
          <a:ext cx="8485042" cy="30718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360359</xdr:colOff>
      <xdr:row>113</xdr:row>
      <xdr:rowOff>181343</xdr:rowOff>
    </xdr:from>
    <xdr:to>
      <xdr:col>4</xdr:col>
      <xdr:colOff>1455479</xdr:colOff>
      <xdr:row>113</xdr:row>
      <xdr:rowOff>1276463</xdr:rowOff>
    </xdr:to>
    <xdr:pic>
      <xdr:nvPicPr>
        <xdr:cNvPr id="98" name="Рисунок 108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lum/>
          <a:alphaModFix/>
        </a:blip>
        <a:srcRect/>
        <a:stretch>
          <a:fillRect/>
        </a:stretch>
      </xdr:blipFill>
      <xdr:spPr>
        <a:xfrm>
          <a:off x="9242422" y="128625968"/>
          <a:ext cx="1095120" cy="10951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193784</xdr:colOff>
      <xdr:row>97</xdr:row>
      <xdr:rowOff>23813</xdr:rowOff>
    </xdr:from>
    <xdr:to>
      <xdr:col>4</xdr:col>
      <xdr:colOff>1809749</xdr:colOff>
      <xdr:row>97</xdr:row>
      <xdr:rowOff>1355195</xdr:rowOff>
    </xdr:to>
    <xdr:pic>
      <xdr:nvPicPr>
        <xdr:cNvPr id="97" name="Рисунок 108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lum/>
          <a:alphaModFix/>
        </a:blip>
        <a:srcRect/>
        <a:stretch>
          <a:fillRect/>
        </a:stretch>
      </xdr:blipFill>
      <xdr:spPr>
        <a:xfrm>
          <a:off x="8170972" y="121800938"/>
          <a:ext cx="1615965" cy="13313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156960</xdr:colOff>
      <xdr:row>98</xdr:row>
      <xdr:rowOff>120960</xdr:rowOff>
    </xdr:from>
    <xdr:to>
      <xdr:col>4</xdr:col>
      <xdr:colOff>1628640</xdr:colOff>
      <xdr:row>98</xdr:row>
      <xdr:rowOff>1116360</xdr:rowOff>
    </xdr:to>
    <xdr:pic>
      <xdr:nvPicPr>
        <xdr:cNvPr id="95" name="Рисунок 23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lum/>
          <a:alphaModFix/>
        </a:blip>
        <a:srcRect/>
        <a:stretch>
          <a:fillRect/>
        </a:stretch>
      </xdr:blipFill>
      <xdr:spPr>
        <a:xfrm>
          <a:off x="9034260" y="122688660"/>
          <a:ext cx="1471680" cy="9954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132545</xdr:colOff>
      <xdr:row>150</xdr:row>
      <xdr:rowOff>230909</xdr:rowOff>
    </xdr:from>
    <xdr:to>
      <xdr:col>4</xdr:col>
      <xdr:colOff>1760105</xdr:colOff>
      <xdr:row>150</xdr:row>
      <xdr:rowOff>1568669</xdr:rowOff>
    </xdr:to>
    <xdr:pic>
      <xdr:nvPicPr>
        <xdr:cNvPr id="129" name="Рисунок 23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lum/>
          <a:alphaModFix/>
        </a:blip>
        <a:srcRect/>
        <a:stretch>
          <a:fillRect/>
        </a:stretch>
      </xdr:blipFill>
      <xdr:spPr>
        <a:xfrm>
          <a:off x="8964818" y="176703182"/>
          <a:ext cx="1627560" cy="13377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96120</xdr:colOff>
      <xdr:row>34</xdr:row>
      <xdr:rowOff>42840</xdr:rowOff>
    </xdr:from>
    <xdr:to>
      <xdr:col>4</xdr:col>
      <xdr:colOff>1571625</xdr:colOff>
      <xdr:row>34</xdr:row>
      <xdr:rowOff>1518345</xdr:rowOff>
    </xdr:to>
    <xdr:pic>
      <xdr:nvPicPr>
        <xdr:cNvPr id="34" name="Рисунок 240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lum/>
          <a:alphaModFix/>
        </a:blip>
        <a:srcRect/>
        <a:stretch>
          <a:fillRect/>
        </a:stretch>
      </xdr:blipFill>
      <xdr:spPr>
        <a:xfrm>
          <a:off x="8978183" y="44048340"/>
          <a:ext cx="1475505" cy="1475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68040</xdr:colOff>
      <xdr:row>42</xdr:row>
      <xdr:rowOff>64440</xdr:rowOff>
    </xdr:from>
    <xdr:to>
      <xdr:col>4</xdr:col>
      <xdr:colOff>1727639</xdr:colOff>
      <xdr:row>42</xdr:row>
      <xdr:rowOff>1215360</xdr:rowOff>
    </xdr:to>
    <xdr:pic>
      <xdr:nvPicPr>
        <xdr:cNvPr id="43" name="Рисунок 24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lum/>
          <a:alphaModFix/>
        </a:blip>
        <a:srcRect/>
        <a:stretch>
          <a:fillRect/>
        </a:stretch>
      </xdr:blipFill>
      <xdr:spPr>
        <a:xfrm>
          <a:off x="8945340" y="54833190"/>
          <a:ext cx="1659599" cy="1150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277920</xdr:colOff>
      <xdr:row>58</xdr:row>
      <xdr:rowOff>19800</xdr:rowOff>
    </xdr:from>
    <xdr:to>
      <xdr:col>4</xdr:col>
      <xdr:colOff>1498320</xdr:colOff>
      <xdr:row>58</xdr:row>
      <xdr:rowOff>1162440</xdr:rowOff>
    </xdr:to>
    <xdr:pic>
      <xdr:nvPicPr>
        <xdr:cNvPr id="57" name="Рисунок 16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lum/>
          <a:alphaModFix/>
        </a:blip>
        <a:srcRect/>
        <a:stretch>
          <a:fillRect/>
        </a:stretch>
      </xdr:blipFill>
      <xdr:spPr>
        <a:xfrm>
          <a:off x="9155220" y="72752700"/>
          <a:ext cx="1220400" cy="11426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209132</xdr:colOff>
      <xdr:row>167</xdr:row>
      <xdr:rowOff>149036</xdr:rowOff>
    </xdr:from>
    <xdr:to>
      <xdr:col>4</xdr:col>
      <xdr:colOff>1675412</xdr:colOff>
      <xdr:row>167</xdr:row>
      <xdr:rowOff>1196275</xdr:rowOff>
    </xdr:to>
    <xdr:pic>
      <xdr:nvPicPr>
        <xdr:cNvPr id="144" name="Рисунок 24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lum/>
          <a:alphaModFix/>
        </a:blip>
        <a:srcRect/>
        <a:stretch>
          <a:fillRect/>
        </a:stretch>
      </xdr:blipFill>
      <xdr:spPr>
        <a:xfrm>
          <a:off x="9093359" y="198130491"/>
          <a:ext cx="1466280" cy="10472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309134</xdr:colOff>
      <xdr:row>78</xdr:row>
      <xdr:rowOff>177734</xdr:rowOff>
    </xdr:from>
    <xdr:to>
      <xdr:col>4</xdr:col>
      <xdr:colOff>1691409</xdr:colOff>
      <xdr:row>78</xdr:row>
      <xdr:rowOff>1426165</xdr:rowOff>
    </xdr:to>
    <xdr:pic>
      <xdr:nvPicPr>
        <xdr:cNvPr id="247" name="Рисунок 1084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lum/>
          <a:alphaModFix/>
        </a:blip>
        <a:srcRect/>
        <a:stretch>
          <a:fillRect/>
        </a:stretch>
      </xdr:blipFill>
      <xdr:spPr>
        <a:xfrm>
          <a:off x="9141407" y="101950916"/>
          <a:ext cx="1382275" cy="124843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142875</xdr:colOff>
      <xdr:row>77</xdr:row>
      <xdr:rowOff>47625</xdr:rowOff>
    </xdr:from>
    <xdr:to>
      <xdr:col>4</xdr:col>
      <xdr:colOff>1676400</xdr:colOff>
      <xdr:row>77</xdr:row>
      <xdr:rowOff>1409700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0063" y="98917125"/>
          <a:ext cx="1533525" cy="1362075"/>
        </a:xfrm>
        <a:prstGeom prst="rect">
          <a:avLst/>
        </a:prstGeom>
      </xdr:spPr>
    </xdr:pic>
    <xdr:clientData/>
  </xdr:twoCellAnchor>
  <xdr:twoCellAnchor>
    <xdr:from>
      <xdr:col>4</xdr:col>
      <xdr:colOff>71438</xdr:colOff>
      <xdr:row>171</xdr:row>
      <xdr:rowOff>95250</xdr:rowOff>
    </xdr:from>
    <xdr:to>
      <xdr:col>4</xdr:col>
      <xdr:colOff>1611923</xdr:colOff>
      <xdr:row>171</xdr:row>
      <xdr:rowOff>1282029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8938" y="202196212"/>
          <a:ext cx="1540485" cy="1186779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170</xdr:row>
      <xdr:rowOff>95250</xdr:rowOff>
    </xdr:from>
    <xdr:to>
      <xdr:col>4</xdr:col>
      <xdr:colOff>1619249</xdr:colOff>
      <xdr:row>170</xdr:row>
      <xdr:rowOff>1201789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2563" y="202025250"/>
          <a:ext cx="1428749" cy="1106539"/>
        </a:xfrm>
        <a:prstGeom prst="rect">
          <a:avLst/>
        </a:prstGeom>
      </xdr:spPr>
    </xdr:pic>
    <xdr:clientData/>
  </xdr:twoCellAnchor>
  <xdr:twoCellAnchor>
    <xdr:from>
      <xdr:col>4</xdr:col>
      <xdr:colOff>500558</xdr:colOff>
      <xdr:row>6</xdr:row>
      <xdr:rowOff>39240</xdr:rowOff>
    </xdr:from>
    <xdr:to>
      <xdr:col>4</xdr:col>
      <xdr:colOff>1599998</xdr:colOff>
      <xdr:row>6</xdr:row>
      <xdr:rowOff>1181160</xdr:rowOff>
    </xdr:to>
    <xdr:pic>
      <xdr:nvPicPr>
        <xdr:cNvPr id="258" name="Рисунок 131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lum/>
          <a:alphaModFix/>
        </a:blip>
        <a:srcRect/>
        <a:stretch>
          <a:fillRect/>
        </a:stretch>
      </xdr:blipFill>
      <xdr:spPr>
        <a:xfrm>
          <a:off x="9382621" y="7230615"/>
          <a:ext cx="1099440" cy="1141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401198</xdr:colOff>
      <xdr:row>7</xdr:row>
      <xdr:rowOff>39240</xdr:rowOff>
    </xdr:from>
    <xdr:to>
      <xdr:col>4</xdr:col>
      <xdr:colOff>1599997</xdr:colOff>
      <xdr:row>7</xdr:row>
      <xdr:rowOff>1181160</xdr:rowOff>
    </xdr:to>
    <xdr:pic>
      <xdr:nvPicPr>
        <xdr:cNvPr id="259" name="Рисунок 13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lum/>
          <a:alphaModFix/>
        </a:blip>
        <a:srcRect/>
        <a:stretch>
          <a:fillRect/>
        </a:stretch>
      </xdr:blipFill>
      <xdr:spPr>
        <a:xfrm>
          <a:off x="9283261" y="8516490"/>
          <a:ext cx="1198799" cy="1141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299678</xdr:colOff>
      <xdr:row>8</xdr:row>
      <xdr:rowOff>38880</xdr:rowOff>
    </xdr:from>
    <xdr:to>
      <xdr:col>4</xdr:col>
      <xdr:colOff>1669118</xdr:colOff>
      <xdr:row>8</xdr:row>
      <xdr:rowOff>1181160</xdr:rowOff>
    </xdr:to>
    <xdr:pic>
      <xdr:nvPicPr>
        <xdr:cNvPr id="260" name="Рисунок 13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lum/>
          <a:alphaModFix/>
        </a:blip>
        <a:srcRect/>
        <a:stretch>
          <a:fillRect/>
        </a:stretch>
      </xdr:blipFill>
      <xdr:spPr>
        <a:xfrm>
          <a:off x="9181741" y="9778193"/>
          <a:ext cx="1369440" cy="1142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552398</xdr:colOff>
      <xdr:row>31</xdr:row>
      <xdr:rowOff>37440</xdr:rowOff>
    </xdr:from>
    <xdr:to>
      <xdr:col>4</xdr:col>
      <xdr:colOff>1379318</xdr:colOff>
      <xdr:row>31</xdr:row>
      <xdr:rowOff>1019160</xdr:rowOff>
    </xdr:to>
    <xdr:pic>
      <xdr:nvPicPr>
        <xdr:cNvPr id="262" name="Рисунок 14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lum/>
          <a:alphaModFix/>
        </a:blip>
        <a:srcRect/>
        <a:stretch>
          <a:fillRect/>
        </a:stretch>
      </xdr:blipFill>
      <xdr:spPr>
        <a:xfrm>
          <a:off x="9434461" y="41471190"/>
          <a:ext cx="826920" cy="98172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113760</xdr:colOff>
      <xdr:row>202</xdr:row>
      <xdr:rowOff>0</xdr:rowOff>
    </xdr:from>
    <xdr:ext cx="1599840" cy="0"/>
    <xdr:pic>
      <xdr:nvPicPr>
        <xdr:cNvPr id="254" name="Рисунок 104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lum/>
          <a:alphaModFix/>
        </a:blip>
        <a:srcRect/>
        <a:stretch>
          <a:fillRect/>
        </a:stretch>
      </xdr:blipFill>
      <xdr:spPr>
        <a:xfrm>
          <a:off x="8946033" y="245336395"/>
          <a:ext cx="1599840" cy="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190501</xdr:colOff>
      <xdr:row>83</xdr:row>
      <xdr:rowOff>95249</xdr:rowOff>
    </xdr:from>
    <xdr:to>
      <xdr:col>4</xdr:col>
      <xdr:colOff>1619250</xdr:colOff>
      <xdr:row>83</xdr:row>
      <xdr:rowOff>1333497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2774" y="106804113"/>
          <a:ext cx="1428749" cy="1238248"/>
        </a:xfrm>
        <a:prstGeom prst="rect">
          <a:avLst/>
        </a:prstGeom>
      </xdr:spPr>
    </xdr:pic>
    <xdr:clientData/>
  </xdr:twoCellAnchor>
  <xdr:twoCellAnchor>
    <xdr:from>
      <xdr:col>4</xdr:col>
      <xdr:colOff>190501</xdr:colOff>
      <xdr:row>83</xdr:row>
      <xdr:rowOff>95249</xdr:rowOff>
    </xdr:from>
    <xdr:to>
      <xdr:col>4</xdr:col>
      <xdr:colOff>1619250</xdr:colOff>
      <xdr:row>83</xdr:row>
      <xdr:rowOff>1333497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2774" y="106804113"/>
          <a:ext cx="1428749" cy="1238248"/>
        </a:xfrm>
        <a:prstGeom prst="rect">
          <a:avLst/>
        </a:prstGeom>
      </xdr:spPr>
    </xdr:pic>
    <xdr:clientData/>
  </xdr:twoCellAnchor>
  <xdr:twoCellAnchor>
    <xdr:from>
      <xdr:col>4</xdr:col>
      <xdr:colOff>490683</xdr:colOff>
      <xdr:row>203</xdr:row>
      <xdr:rowOff>86590</xdr:rowOff>
    </xdr:from>
    <xdr:to>
      <xdr:col>4</xdr:col>
      <xdr:colOff>1500913</xdr:colOff>
      <xdr:row>203</xdr:row>
      <xdr:rowOff>1096820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2956" y="249901363"/>
          <a:ext cx="1010230" cy="1010230"/>
        </a:xfrm>
        <a:prstGeom prst="rect">
          <a:avLst/>
        </a:prstGeom>
      </xdr:spPr>
    </xdr:pic>
    <xdr:clientData/>
  </xdr:twoCellAnchor>
  <xdr:twoCellAnchor>
    <xdr:from>
      <xdr:col>4</xdr:col>
      <xdr:colOff>288637</xdr:colOff>
      <xdr:row>79</xdr:row>
      <xdr:rowOff>115456</xdr:rowOff>
    </xdr:from>
    <xdr:to>
      <xdr:col>4</xdr:col>
      <xdr:colOff>1666825</xdr:colOff>
      <xdr:row>79</xdr:row>
      <xdr:rowOff>1356592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0910" y="103533865"/>
          <a:ext cx="1378188" cy="1241136"/>
        </a:xfrm>
        <a:prstGeom prst="rect">
          <a:avLst/>
        </a:prstGeom>
      </xdr:spPr>
    </xdr:pic>
    <xdr:clientData/>
  </xdr:twoCellAnchor>
  <xdr:oneCellAnchor>
    <xdr:from>
      <xdr:col>4</xdr:col>
      <xdr:colOff>113760</xdr:colOff>
      <xdr:row>203</xdr:row>
      <xdr:rowOff>1063440</xdr:rowOff>
    </xdr:from>
    <xdr:ext cx="1599840" cy="0"/>
    <xdr:pic>
      <xdr:nvPicPr>
        <xdr:cNvPr id="263" name="Рисунок 1042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lum/>
          <a:alphaModFix/>
        </a:blip>
        <a:srcRect/>
        <a:stretch>
          <a:fillRect/>
        </a:stretch>
      </xdr:blipFill>
      <xdr:spPr>
        <a:xfrm>
          <a:off x="8090948" y="241998315"/>
          <a:ext cx="1599840" cy="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482900</xdr:colOff>
      <xdr:row>201</xdr:row>
      <xdr:rowOff>52675</xdr:rowOff>
    </xdr:from>
    <xdr:to>
      <xdr:col>4</xdr:col>
      <xdr:colOff>1635163</xdr:colOff>
      <xdr:row>202</xdr:row>
      <xdr:rowOff>1443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0088" y="236105988"/>
          <a:ext cx="1152263" cy="1067955"/>
        </a:xfrm>
        <a:prstGeom prst="rect">
          <a:avLst/>
        </a:prstGeom>
      </xdr:spPr>
    </xdr:pic>
    <xdr:clientData/>
  </xdr:twoCellAnchor>
  <xdr:twoCellAnchor>
    <xdr:from>
      <xdr:col>4</xdr:col>
      <xdr:colOff>428625</xdr:colOff>
      <xdr:row>202</xdr:row>
      <xdr:rowOff>15153</xdr:rowOff>
    </xdr:from>
    <xdr:to>
      <xdr:col>4</xdr:col>
      <xdr:colOff>1493268</xdr:colOff>
      <xdr:row>202</xdr:row>
      <xdr:rowOff>1190625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5813" y="237187653"/>
          <a:ext cx="1064643" cy="1175472"/>
        </a:xfrm>
        <a:prstGeom prst="rect">
          <a:avLst/>
        </a:prstGeom>
      </xdr:spPr>
    </xdr:pic>
    <xdr:clientData/>
  </xdr:twoCellAnchor>
  <xdr:twoCellAnchor>
    <xdr:from>
      <xdr:col>4</xdr:col>
      <xdr:colOff>432954</xdr:colOff>
      <xdr:row>203</xdr:row>
      <xdr:rowOff>86589</xdr:rowOff>
    </xdr:from>
    <xdr:to>
      <xdr:col>4</xdr:col>
      <xdr:colOff>1529773</xdr:colOff>
      <xdr:row>203</xdr:row>
      <xdr:rowOff>1183408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142" y="241021464"/>
          <a:ext cx="1096819" cy="1096819"/>
        </a:xfrm>
        <a:prstGeom prst="rect">
          <a:avLst/>
        </a:prstGeom>
      </xdr:spPr>
    </xdr:pic>
    <xdr:clientData/>
  </xdr:twoCellAnchor>
  <xdr:twoCellAnchor>
    <xdr:from>
      <xdr:col>4</xdr:col>
      <xdr:colOff>190499</xdr:colOff>
      <xdr:row>164</xdr:row>
      <xdr:rowOff>15201</xdr:rowOff>
    </xdr:from>
    <xdr:to>
      <xdr:col>4</xdr:col>
      <xdr:colOff>1652587</xdr:colOff>
      <xdr:row>164</xdr:row>
      <xdr:rowOff>989812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7687" y="191229576"/>
          <a:ext cx="1462088" cy="974611"/>
        </a:xfrm>
        <a:prstGeom prst="rect">
          <a:avLst/>
        </a:prstGeom>
      </xdr:spPr>
    </xdr:pic>
    <xdr:clientData/>
  </xdr:twoCellAnchor>
  <xdr:twoCellAnchor>
    <xdr:from>
      <xdr:col>4</xdr:col>
      <xdr:colOff>428624</xdr:colOff>
      <xdr:row>204</xdr:row>
      <xdr:rowOff>23813</xdr:rowOff>
    </xdr:from>
    <xdr:to>
      <xdr:col>4</xdr:col>
      <xdr:colOff>1595435</xdr:colOff>
      <xdr:row>204</xdr:row>
      <xdr:rowOff>1190624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5812" y="239458501"/>
          <a:ext cx="1166811" cy="1166811"/>
        </a:xfrm>
        <a:prstGeom prst="rect">
          <a:avLst/>
        </a:prstGeom>
      </xdr:spPr>
    </xdr:pic>
    <xdr:clientData/>
  </xdr:twoCellAnchor>
  <xdr:twoCellAnchor>
    <xdr:from>
      <xdr:col>4</xdr:col>
      <xdr:colOff>193680</xdr:colOff>
      <xdr:row>65</xdr:row>
      <xdr:rowOff>38520</xdr:rowOff>
    </xdr:from>
    <xdr:to>
      <xdr:col>4</xdr:col>
      <xdr:colOff>1598400</xdr:colOff>
      <xdr:row>65</xdr:row>
      <xdr:rowOff>1443240</xdr:rowOff>
    </xdr:to>
    <xdr:pic>
      <xdr:nvPicPr>
        <xdr:cNvPr id="255" name="Рисунок 1074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lum/>
          <a:alphaModFix/>
        </a:blip>
        <a:srcRect/>
        <a:stretch>
          <a:fillRect/>
        </a:stretch>
      </xdr:blipFill>
      <xdr:spPr>
        <a:xfrm>
          <a:off x="8170868" y="91430895"/>
          <a:ext cx="1404720" cy="14047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193680</xdr:colOff>
      <xdr:row>66</xdr:row>
      <xdr:rowOff>14760</xdr:rowOff>
    </xdr:from>
    <xdr:to>
      <xdr:col>4</xdr:col>
      <xdr:colOff>1622160</xdr:colOff>
      <xdr:row>66</xdr:row>
      <xdr:rowOff>1356840</xdr:rowOff>
    </xdr:to>
    <xdr:pic>
      <xdr:nvPicPr>
        <xdr:cNvPr id="261" name="Рисунок 107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lum/>
          <a:alphaModFix/>
        </a:blip>
        <a:srcRect/>
        <a:stretch>
          <a:fillRect/>
        </a:stretch>
      </xdr:blipFill>
      <xdr:spPr>
        <a:xfrm>
          <a:off x="8170868" y="92859698"/>
          <a:ext cx="1428480" cy="13420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217440</xdr:colOff>
      <xdr:row>68</xdr:row>
      <xdr:rowOff>0</xdr:rowOff>
    </xdr:from>
    <xdr:to>
      <xdr:col>4</xdr:col>
      <xdr:colOff>1595437</xdr:colOff>
      <xdr:row>68</xdr:row>
      <xdr:rowOff>7302</xdr:rowOff>
    </xdr:to>
    <xdr:pic>
      <xdr:nvPicPr>
        <xdr:cNvPr id="267" name="Рисунок 107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lum/>
          <a:alphaModFix/>
        </a:blip>
        <a:srcRect/>
        <a:stretch>
          <a:fillRect/>
        </a:stretch>
      </xdr:blipFill>
      <xdr:spPr>
        <a:xfrm>
          <a:off x="8194628" y="94240823"/>
          <a:ext cx="1377997" cy="137366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390600</xdr:colOff>
      <xdr:row>108</xdr:row>
      <xdr:rowOff>42840</xdr:rowOff>
    </xdr:from>
    <xdr:to>
      <xdr:col>4</xdr:col>
      <xdr:colOff>1411919</xdr:colOff>
      <xdr:row>108</xdr:row>
      <xdr:rowOff>1132200</xdr:rowOff>
    </xdr:to>
    <xdr:pic>
      <xdr:nvPicPr>
        <xdr:cNvPr id="253" name="Рисунок 104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lum/>
          <a:alphaModFix/>
        </a:blip>
        <a:srcRect/>
        <a:stretch>
          <a:fillRect/>
        </a:stretch>
      </xdr:blipFill>
      <xdr:spPr>
        <a:xfrm>
          <a:off x="8367788" y="122367653"/>
          <a:ext cx="1021319" cy="10893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190499</xdr:colOff>
      <xdr:row>106</xdr:row>
      <xdr:rowOff>131557</xdr:rowOff>
    </xdr:from>
    <xdr:to>
      <xdr:col>4</xdr:col>
      <xdr:colOff>1646808</xdr:colOff>
      <xdr:row>107</xdr:row>
      <xdr:rowOff>0</xdr:rowOff>
    </xdr:to>
    <xdr:pic>
      <xdr:nvPicPr>
        <xdr:cNvPr id="268" name="Рисунок 104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lum/>
          <a:alphaModFix/>
        </a:blip>
        <a:srcRect/>
        <a:stretch>
          <a:fillRect/>
        </a:stretch>
      </xdr:blipFill>
      <xdr:spPr>
        <a:xfrm>
          <a:off x="8167687" y="120337057"/>
          <a:ext cx="1456309" cy="105906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381000</xdr:colOff>
      <xdr:row>107</xdr:row>
      <xdr:rowOff>47625</xdr:rowOff>
    </xdr:from>
    <xdr:to>
      <xdr:col>4</xdr:col>
      <xdr:colOff>1285876</xdr:colOff>
      <xdr:row>107</xdr:row>
      <xdr:rowOff>952501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8188" y="121443750"/>
          <a:ext cx="904876" cy="885826"/>
        </a:xfrm>
        <a:prstGeom prst="rect">
          <a:avLst/>
        </a:prstGeom>
      </xdr:spPr>
    </xdr:pic>
    <xdr:clientData/>
  </xdr:twoCellAnchor>
  <xdr:twoCellAnchor>
    <xdr:from>
      <xdr:col>4</xdr:col>
      <xdr:colOff>428625</xdr:colOff>
      <xdr:row>109</xdr:row>
      <xdr:rowOff>31751</xdr:rowOff>
    </xdr:from>
    <xdr:to>
      <xdr:col>4</xdr:col>
      <xdr:colOff>1566019</xdr:colOff>
      <xdr:row>110</xdr:row>
      <xdr:rowOff>0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5813" y="138168064"/>
          <a:ext cx="1137394" cy="920749"/>
        </a:xfrm>
        <a:prstGeom prst="rect">
          <a:avLst/>
        </a:prstGeom>
      </xdr:spPr>
    </xdr:pic>
    <xdr:clientData/>
  </xdr:twoCellAnchor>
  <xdr:twoCellAnchor>
    <xdr:from>
      <xdr:col>4</xdr:col>
      <xdr:colOff>264960</xdr:colOff>
      <xdr:row>112</xdr:row>
      <xdr:rowOff>14760</xdr:rowOff>
    </xdr:from>
    <xdr:to>
      <xdr:col>4</xdr:col>
      <xdr:colOff>1598040</xdr:colOff>
      <xdr:row>112</xdr:row>
      <xdr:rowOff>1347840</xdr:rowOff>
    </xdr:to>
    <xdr:pic>
      <xdr:nvPicPr>
        <xdr:cNvPr id="277" name="Рисунок 1085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lum/>
          <a:alphaModFix/>
        </a:blip>
        <a:srcRect/>
        <a:stretch>
          <a:fillRect/>
        </a:stretch>
      </xdr:blipFill>
      <xdr:spPr>
        <a:xfrm>
          <a:off x="8242148" y="133388573"/>
          <a:ext cx="1333080" cy="13330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200160</xdr:colOff>
      <xdr:row>110</xdr:row>
      <xdr:rowOff>25560</xdr:rowOff>
    </xdr:from>
    <xdr:to>
      <xdr:col>4</xdr:col>
      <xdr:colOff>1602719</xdr:colOff>
      <xdr:row>110</xdr:row>
      <xdr:rowOff>1170360</xdr:rowOff>
    </xdr:to>
    <xdr:pic>
      <xdr:nvPicPr>
        <xdr:cNvPr id="278" name="Рисунок 1046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lum/>
          <a:alphaModFix/>
        </a:blip>
        <a:srcRect/>
        <a:stretch>
          <a:fillRect/>
        </a:stretch>
      </xdr:blipFill>
      <xdr:spPr>
        <a:xfrm>
          <a:off x="8177348" y="127065248"/>
          <a:ext cx="1402559" cy="1144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329760</xdr:colOff>
      <xdr:row>105</xdr:row>
      <xdr:rowOff>39240</xdr:rowOff>
    </xdr:from>
    <xdr:to>
      <xdr:col>4</xdr:col>
      <xdr:colOff>1569240</xdr:colOff>
      <xdr:row>105</xdr:row>
      <xdr:rowOff>1181160</xdr:rowOff>
    </xdr:to>
    <xdr:pic>
      <xdr:nvPicPr>
        <xdr:cNvPr id="279" name="Рисунок 177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lum/>
          <a:alphaModFix/>
        </a:blip>
        <a:srcRect/>
        <a:stretch>
          <a:fillRect/>
        </a:stretch>
      </xdr:blipFill>
      <xdr:spPr>
        <a:xfrm>
          <a:off x="8306948" y="117863490"/>
          <a:ext cx="1239480" cy="11419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381002</xdr:colOff>
      <xdr:row>133</xdr:row>
      <xdr:rowOff>142877</xdr:rowOff>
    </xdr:from>
    <xdr:to>
      <xdr:col>4</xdr:col>
      <xdr:colOff>1309687</xdr:colOff>
      <xdr:row>133</xdr:row>
      <xdr:rowOff>1071562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8190" y="164139565"/>
          <a:ext cx="928685" cy="928685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163</xdr:row>
      <xdr:rowOff>71437</xdr:rowOff>
    </xdr:from>
    <xdr:to>
      <xdr:col>4</xdr:col>
      <xdr:colOff>1666876</xdr:colOff>
      <xdr:row>163</xdr:row>
      <xdr:rowOff>1404938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0563" y="190190437"/>
          <a:ext cx="1333501" cy="1333501"/>
        </a:xfrm>
        <a:prstGeom prst="rect">
          <a:avLst/>
        </a:prstGeom>
      </xdr:spPr>
    </xdr:pic>
    <xdr:clientData/>
  </xdr:twoCellAnchor>
  <xdr:twoCellAnchor>
    <xdr:from>
      <xdr:col>5</xdr:col>
      <xdr:colOff>254146</xdr:colOff>
      <xdr:row>0</xdr:row>
      <xdr:rowOff>190503</xdr:rowOff>
    </xdr:from>
    <xdr:to>
      <xdr:col>10</xdr:col>
      <xdr:colOff>404813</xdr:colOff>
      <xdr:row>0</xdr:row>
      <xdr:rowOff>3262313</xdr:rowOff>
    </xdr:to>
    <xdr:pic>
      <xdr:nvPicPr>
        <xdr:cNvPr id="269" name="Рисунок 1078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lum/>
          <a:alphaModFix/>
        </a:blip>
        <a:srcRect/>
        <a:stretch>
          <a:fillRect/>
        </a:stretch>
      </xdr:blipFill>
      <xdr:spPr>
        <a:xfrm>
          <a:off x="10055371" y="190503"/>
          <a:ext cx="8608867" cy="30527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366345</xdr:colOff>
      <xdr:row>165</xdr:row>
      <xdr:rowOff>97691</xdr:rowOff>
    </xdr:from>
    <xdr:to>
      <xdr:col>4</xdr:col>
      <xdr:colOff>1685193</xdr:colOff>
      <xdr:row>165</xdr:row>
      <xdr:rowOff>1416539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45" y="192258460"/>
          <a:ext cx="1318848" cy="1318848"/>
        </a:xfrm>
        <a:prstGeom prst="rect">
          <a:avLst/>
        </a:prstGeom>
      </xdr:spPr>
    </xdr:pic>
    <xdr:clientData/>
  </xdr:twoCellAnchor>
  <xdr:twoCellAnchor>
    <xdr:from>
      <xdr:col>4</xdr:col>
      <xdr:colOff>73269</xdr:colOff>
      <xdr:row>35</xdr:row>
      <xdr:rowOff>48849</xdr:rowOff>
    </xdr:from>
    <xdr:to>
      <xdr:col>4</xdr:col>
      <xdr:colOff>1563074</xdr:colOff>
      <xdr:row>35</xdr:row>
      <xdr:rowOff>1538654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769" y="46696926"/>
          <a:ext cx="1489805" cy="1489805"/>
        </a:xfrm>
        <a:prstGeom prst="rect">
          <a:avLst/>
        </a:prstGeom>
      </xdr:spPr>
    </xdr:pic>
    <xdr:clientData/>
  </xdr:twoCellAnchor>
  <xdr:twoCellAnchor>
    <xdr:from>
      <xdr:col>4</xdr:col>
      <xdr:colOff>244232</xdr:colOff>
      <xdr:row>137</xdr:row>
      <xdr:rowOff>48846</xdr:rowOff>
    </xdr:from>
    <xdr:to>
      <xdr:col>4</xdr:col>
      <xdr:colOff>1587500</xdr:colOff>
      <xdr:row>137</xdr:row>
      <xdr:rowOff>1392114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1732" y="168739038"/>
          <a:ext cx="1343268" cy="1343268"/>
        </a:xfrm>
        <a:prstGeom prst="rect">
          <a:avLst/>
        </a:prstGeom>
      </xdr:spPr>
    </xdr:pic>
    <xdr:clientData/>
  </xdr:twoCellAnchor>
  <xdr:twoCellAnchor>
    <xdr:from>
      <xdr:col>4</xdr:col>
      <xdr:colOff>86591</xdr:colOff>
      <xdr:row>111</xdr:row>
      <xdr:rowOff>28863</xdr:rowOff>
    </xdr:from>
    <xdr:to>
      <xdr:col>4</xdr:col>
      <xdr:colOff>1645227</xdr:colOff>
      <xdr:row>111</xdr:row>
      <xdr:rowOff>1273942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4091" y="138092517"/>
          <a:ext cx="1558636" cy="1159354"/>
        </a:xfrm>
        <a:prstGeom prst="rect">
          <a:avLst/>
        </a:prstGeom>
      </xdr:spPr>
    </xdr:pic>
    <xdr:clientData/>
  </xdr:twoCellAnchor>
  <xdr:twoCellAnchor>
    <xdr:from>
      <xdr:col>4</xdr:col>
      <xdr:colOff>561730</xdr:colOff>
      <xdr:row>158</xdr:row>
      <xdr:rowOff>97691</xdr:rowOff>
    </xdr:from>
    <xdr:to>
      <xdr:col>4</xdr:col>
      <xdr:colOff>1660769</xdr:colOff>
      <xdr:row>158</xdr:row>
      <xdr:rowOff>1563076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9230" y="187569229"/>
          <a:ext cx="1099039" cy="1465385"/>
        </a:xfrm>
        <a:prstGeom prst="rect">
          <a:avLst/>
        </a:prstGeom>
      </xdr:spPr>
    </xdr:pic>
    <xdr:clientData/>
  </xdr:twoCellAnchor>
  <xdr:twoCellAnchor>
    <xdr:from>
      <xdr:col>4</xdr:col>
      <xdr:colOff>122116</xdr:colOff>
      <xdr:row>119</xdr:row>
      <xdr:rowOff>73270</xdr:rowOff>
    </xdr:from>
    <xdr:to>
      <xdr:col>4</xdr:col>
      <xdr:colOff>1495668</xdr:colOff>
      <xdr:row>119</xdr:row>
      <xdr:rowOff>1416538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9616" y="140066347"/>
          <a:ext cx="1373552" cy="1343268"/>
        </a:xfrm>
        <a:prstGeom prst="rect">
          <a:avLst/>
        </a:prstGeom>
      </xdr:spPr>
    </xdr:pic>
    <xdr:clientData/>
  </xdr:twoCellAnchor>
  <xdr:twoCellAnchor>
    <xdr:from>
      <xdr:col>4</xdr:col>
      <xdr:colOff>219808</xdr:colOff>
      <xdr:row>72</xdr:row>
      <xdr:rowOff>97692</xdr:rowOff>
    </xdr:from>
    <xdr:to>
      <xdr:col>4</xdr:col>
      <xdr:colOff>1514231</xdr:colOff>
      <xdr:row>73</xdr:row>
      <xdr:rowOff>0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7308" y="89803654"/>
          <a:ext cx="1294423" cy="1294423"/>
        </a:xfrm>
        <a:prstGeom prst="rect">
          <a:avLst/>
        </a:prstGeom>
      </xdr:spPr>
    </xdr:pic>
    <xdr:clientData/>
  </xdr:twoCellAnchor>
  <xdr:twoCellAnchor>
    <xdr:from>
      <xdr:col>4</xdr:col>
      <xdr:colOff>366347</xdr:colOff>
      <xdr:row>73</xdr:row>
      <xdr:rowOff>73270</xdr:rowOff>
    </xdr:from>
    <xdr:to>
      <xdr:col>4</xdr:col>
      <xdr:colOff>1538655</xdr:colOff>
      <xdr:row>73</xdr:row>
      <xdr:rowOff>1245578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47" y="91171347"/>
          <a:ext cx="1172308" cy="1172308"/>
        </a:xfrm>
        <a:prstGeom prst="rect">
          <a:avLst/>
        </a:prstGeom>
      </xdr:spPr>
    </xdr:pic>
    <xdr:clientData/>
  </xdr:twoCellAnchor>
  <xdr:twoCellAnchor>
    <xdr:from>
      <xdr:col>4</xdr:col>
      <xdr:colOff>268654</xdr:colOff>
      <xdr:row>74</xdr:row>
      <xdr:rowOff>48846</xdr:rowOff>
    </xdr:from>
    <xdr:to>
      <xdr:col>4</xdr:col>
      <xdr:colOff>1538654</xdr:colOff>
      <xdr:row>75</xdr:row>
      <xdr:rowOff>0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154" y="92416923"/>
          <a:ext cx="1270000" cy="1270000"/>
        </a:xfrm>
        <a:prstGeom prst="rect">
          <a:avLst/>
        </a:prstGeom>
      </xdr:spPr>
    </xdr:pic>
    <xdr:clientData/>
  </xdr:twoCellAnchor>
  <xdr:twoCellAnchor>
    <xdr:from>
      <xdr:col>4</xdr:col>
      <xdr:colOff>126224</xdr:colOff>
      <xdr:row>152</xdr:row>
      <xdr:rowOff>222028</xdr:rowOff>
    </xdr:from>
    <xdr:to>
      <xdr:col>4</xdr:col>
      <xdr:colOff>1663977</xdr:colOff>
      <xdr:row>152</xdr:row>
      <xdr:rowOff>1385455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3724" y="189682937"/>
          <a:ext cx="1537753" cy="1163427"/>
        </a:xfrm>
        <a:prstGeom prst="rect">
          <a:avLst/>
        </a:prstGeom>
      </xdr:spPr>
    </xdr:pic>
    <xdr:clientData/>
  </xdr:twoCellAnchor>
  <xdr:twoCellAnchor>
    <xdr:from>
      <xdr:col>4</xdr:col>
      <xdr:colOff>97693</xdr:colOff>
      <xdr:row>136</xdr:row>
      <xdr:rowOff>48847</xdr:rowOff>
    </xdr:from>
    <xdr:to>
      <xdr:col>4</xdr:col>
      <xdr:colOff>1514231</xdr:colOff>
      <xdr:row>136</xdr:row>
      <xdr:rowOff>1465385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5193" y="166394424"/>
          <a:ext cx="1416538" cy="1416538"/>
        </a:xfrm>
        <a:prstGeom prst="rect">
          <a:avLst/>
        </a:prstGeom>
      </xdr:spPr>
    </xdr:pic>
    <xdr:clientData/>
  </xdr:twoCellAnchor>
  <xdr:twoCellAnchor>
    <xdr:from>
      <xdr:col>4</xdr:col>
      <xdr:colOff>323360</xdr:colOff>
      <xdr:row>103</xdr:row>
      <xdr:rowOff>24424</xdr:rowOff>
    </xdr:from>
    <xdr:to>
      <xdr:col>4</xdr:col>
      <xdr:colOff>1495668</xdr:colOff>
      <xdr:row>103</xdr:row>
      <xdr:rowOff>1196732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0860" y="122335193"/>
          <a:ext cx="1172308" cy="1172308"/>
        </a:xfrm>
        <a:prstGeom prst="rect">
          <a:avLst/>
        </a:prstGeom>
      </xdr:spPr>
    </xdr:pic>
    <xdr:clientData/>
  </xdr:twoCellAnchor>
  <xdr:twoCellAnchor>
    <xdr:from>
      <xdr:col>4</xdr:col>
      <xdr:colOff>146538</xdr:colOff>
      <xdr:row>168</xdr:row>
      <xdr:rowOff>170961</xdr:rowOff>
    </xdr:from>
    <xdr:to>
      <xdr:col>4</xdr:col>
      <xdr:colOff>1576731</xdr:colOff>
      <xdr:row>168</xdr:row>
      <xdr:rowOff>1381125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3726" y="196743149"/>
          <a:ext cx="1430193" cy="1210164"/>
        </a:xfrm>
        <a:prstGeom prst="rect">
          <a:avLst/>
        </a:prstGeom>
      </xdr:spPr>
    </xdr:pic>
    <xdr:clientData/>
  </xdr:twoCellAnchor>
  <xdr:twoCellAnchor>
    <xdr:from>
      <xdr:col>4</xdr:col>
      <xdr:colOff>244231</xdr:colOff>
      <xdr:row>145</xdr:row>
      <xdr:rowOff>48847</xdr:rowOff>
    </xdr:from>
    <xdr:to>
      <xdr:col>4</xdr:col>
      <xdr:colOff>1709617</xdr:colOff>
      <xdr:row>145</xdr:row>
      <xdr:rowOff>1514233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1731" y="179582885"/>
          <a:ext cx="1465386" cy="1465386"/>
        </a:xfrm>
        <a:prstGeom prst="rect">
          <a:avLst/>
        </a:prstGeom>
      </xdr:spPr>
    </xdr:pic>
    <xdr:clientData/>
  </xdr:twoCellAnchor>
  <xdr:twoCellAnchor>
    <xdr:from>
      <xdr:col>4</xdr:col>
      <xdr:colOff>50962</xdr:colOff>
      <xdr:row>55</xdr:row>
      <xdr:rowOff>44640</xdr:rowOff>
    </xdr:from>
    <xdr:to>
      <xdr:col>4</xdr:col>
      <xdr:colOff>1628842</xdr:colOff>
      <xdr:row>55</xdr:row>
      <xdr:rowOff>1188000</xdr:rowOff>
    </xdr:to>
    <xdr:pic>
      <xdr:nvPicPr>
        <xdr:cNvPr id="288" name="Рисунок 83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lum/>
          <a:alphaModFix/>
        </a:blip>
        <a:srcRect/>
        <a:stretch>
          <a:fillRect/>
        </a:stretch>
      </xdr:blipFill>
      <xdr:spPr>
        <a:xfrm>
          <a:off x="8028150" y="69458078"/>
          <a:ext cx="1577880" cy="11433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428625</xdr:colOff>
      <xdr:row>99</xdr:row>
      <xdr:rowOff>95250</xdr:rowOff>
    </xdr:from>
    <xdr:to>
      <xdr:col>4</xdr:col>
      <xdr:colOff>1571626</xdr:colOff>
      <xdr:row>100</xdr:row>
      <xdr:rowOff>2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5813" y="121086563"/>
          <a:ext cx="1143001" cy="1143001"/>
        </a:xfrm>
        <a:prstGeom prst="rect">
          <a:avLst/>
        </a:prstGeom>
      </xdr:spPr>
    </xdr:pic>
    <xdr:clientData/>
  </xdr:twoCellAnchor>
  <xdr:twoCellAnchor>
    <xdr:from>
      <xdr:col>4</xdr:col>
      <xdr:colOff>404813</xdr:colOff>
      <xdr:row>196</xdr:row>
      <xdr:rowOff>47624</xdr:rowOff>
    </xdr:from>
    <xdr:to>
      <xdr:col>4</xdr:col>
      <xdr:colOff>1571625</xdr:colOff>
      <xdr:row>196</xdr:row>
      <xdr:rowOff>1214436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1" y="235767562"/>
          <a:ext cx="1166812" cy="1166812"/>
        </a:xfrm>
        <a:prstGeom prst="rect">
          <a:avLst/>
        </a:prstGeom>
      </xdr:spPr>
    </xdr:pic>
    <xdr:clientData/>
  </xdr:twoCellAnchor>
  <xdr:twoCellAnchor>
    <xdr:from>
      <xdr:col>4</xdr:col>
      <xdr:colOff>230909</xdr:colOff>
      <xdr:row>85</xdr:row>
      <xdr:rowOff>160826</xdr:rowOff>
    </xdr:from>
    <xdr:to>
      <xdr:col>4</xdr:col>
      <xdr:colOff>1773093</xdr:colOff>
      <xdr:row>85</xdr:row>
      <xdr:rowOff>1108939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8097" y="106840826"/>
          <a:ext cx="1542184" cy="948113"/>
        </a:xfrm>
        <a:prstGeom prst="rect">
          <a:avLst/>
        </a:prstGeom>
      </xdr:spPr>
    </xdr:pic>
    <xdr:clientData/>
  </xdr:twoCellAnchor>
  <xdr:twoCellAnchor>
    <xdr:from>
      <xdr:col>4</xdr:col>
      <xdr:colOff>214311</xdr:colOff>
      <xdr:row>142</xdr:row>
      <xdr:rowOff>47624</xdr:rowOff>
    </xdr:from>
    <xdr:to>
      <xdr:col>4</xdr:col>
      <xdr:colOff>1833562</xdr:colOff>
      <xdr:row>143</xdr:row>
      <xdr:rowOff>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499" y="176141062"/>
          <a:ext cx="1619251" cy="1762126"/>
        </a:xfrm>
        <a:prstGeom prst="rect">
          <a:avLst/>
        </a:prstGeom>
      </xdr:spPr>
    </xdr:pic>
    <xdr:clientData/>
  </xdr:twoCellAnchor>
  <xdr:twoCellAnchor>
    <xdr:from>
      <xdr:col>4</xdr:col>
      <xdr:colOff>333374</xdr:colOff>
      <xdr:row>86</xdr:row>
      <xdr:rowOff>47624</xdr:rowOff>
    </xdr:from>
    <xdr:to>
      <xdr:col>4</xdr:col>
      <xdr:colOff>1557336</xdr:colOff>
      <xdr:row>87</xdr:row>
      <xdr:rowOff>9523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0562" y="106727624"/>
          <a:ext cx="1223962" cy="1223962"/>
        </a:xfrm>
        <a:prstGeom prst="rect">
          <a:avLst/>
        </a:prstGeom>
      </xdr:spPr>
    </xdr:pic>
    <xdr:clientData/>
  </xdr:twoCellAnchor>
  <xdr:twoCellAnchor>
    <xdr:from>
      <xdr:col>4</xdr:col>
      <xdr:colOff>285750</xdr:colOff>
      <xdr:row>67</xdr:row>
      <xdr:rowOff>95250</xdr:rowOff>
    </xdr:from>
    <xdr:to>
      <xdr:col>4</xdr:col>
      <xdr:colOff>1714500</xdr:colOff>
      <xdr:row>67</xdr:row>
      <xdr:rowOff>1524000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2938" y="82367438"/>
          <a:ext cx="1428750" cy="1428750"/>
        </a:xfrm>
        <a:prstGeom prst="rect">
          <a:avLst/>
        </a:prstGeom>
      </xdr:spPr>
    </xdr:pic>
    <xdr:clientData/>
  </xdr:twoCellAnchor>
  <xdr:twoCellAnchor>
    <xdr:from>
      <xdr:col>4</xdr:col>
      <xdr:colOff>404813</xdr:colOff>
      <xdr:row>100</xdr:row>
      <xdr:rowOff>142876</xdr:rowOff>
    </xdr:from>
    <xdr:to>
      <xdr:col>4</xdr:col>
      <xdr:colOff>1452563</xdr:colOff>
      <xdr:row>100</xdr:row>
      <xdr:rowOff>1190626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1" y="120396001"/>
          <a:ext cx="1047750" cy="1047750"/>
        </a:xfrm>
        <a:prstGeom prst="rect">
          <a:avLst/>
        </a:prstGeom>
      </xdr:spPr>
    </xdr:pic>
    <xdr:clientData/>
  </xdr:twoCellAnchor>
  <xdr:twoCellAnchor>
    <xdr:from>
      <xdr:col>4</xdr:col>
      <xdr:colOff>95250</xdr:colOff>
      <xdr:row>169</xdr:row>
      <xdr:rowOff>119065</xdr:rowOff>
    </xdr:from>
    <xdr:to>
      <xdr:col>4</xdr:col>
      <xdr:colOff>1571624</xdr:colOff>
      <xdr:row>169</xdr:row>
      <xdr:rowOff>1595439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2438" y="198405753"/>
          <a:ext cx="1476374" cy="147637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101</xdr:row>
      <xdr:rowOff>0</xdr:rowOff>
    </xdr:from>
    <xdr:to>
      <xdr:col>4</xdr:col>
      <xdr:colOff>304800</xdr:colOff>
      <xdr:row>101</xdr:row>
      <xdr:rowOff>304800</xdr:rowOff>
    </xdr:to>
    <xdr:sp macro="" textlink="">
      <xdr:nvSpPr>
        <xdr:cNvPr id="1025" name="AutoShape 1" descr="blob:https://web.whatsapp.com/fa495fc1-f04c-43e8-85a7-cd80248c1b58"/>
        <xdr:cNvSpPr>
          <a:spLocks noChangeAspect="1" noChangeArrowheads="1"/>
        </xdr:cNvSpPr>
      </xdr:nvSpPr>
      <xdr:spPr bwMode="auto">
        <a:xfrm>
          <a:off x="7962900" y="1215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342777</xdr:colOff>
      <xdr:row>93</xdr:row>
      <xdr:rowOff>40140</xdr:rowOff>
    </xdr:from>
    <xdr:to>
      <xdr:col>4</xdr:col>
      <xdr:colOff>1441622</xdr:colOff>
      <xdr:row>93</xdr:row>
      <xdr:rowOff>1138985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8297439" y="113902505"/>
          <a:ext cx="1098845" cy="109884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304800</xdr:colOff>
      <xdr:row>102</xdr:row>
      <xdr:rowOff>304800</xdr:rowOff>
    </xdr:to>
    <xdr:sp macro="" textlink="">
      <xdr:nvSpPr>
        <xdr:cNvPr id="70" name="AutoShape 1" descr="blob:https://web.whatsapp.com/abb7e002-ece2-426b-8afc-c0b88c06b806"/>
        <xdr:cNvSpPr>
          <a:spLocks noChangeAspect="1" noChangeArrowheads="1"/>
        </xdr:cNvSpPr>
      </xdr:nvSpPr>
      <xdr:spPr bwMode="auto">
        <a:xfrm>
          <a:off x="7962900" y="12427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231690</xdr:colOff>
      <xdr:row>102</xdr:row>
      <xdr:rowOff>283176</xdr:rowOff>
    </xdr:from>
    <xdr:to>
      <xdr:col>4</xdr:col>
      <xdr:colOff>1467365</xdr:colOff>
      <xdr:row>102</xdr:row>
      <xdr:rowOff>1081217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8186352" y="124674527"/>
          <a:ext cx="1235675" cy="798041"/>
        </a:xfrm>
        <a:prstGeom prst="rect">
          <a:avLst/>
        </a:prstGeom>
      </xdr:spPr>
    </xdr:pic>
    <xdr:clientData/>
  </xdr:twoCellAnchor>
  <xdr:twoCellAnchor editAs="oneCell">
    <xdr:from>
      <xdr:col>4</xdr:col>
      <xdr:colOff>257430</xdr:colOff>
      <xdr:row>54</xdr:row>
      <xdr:rowOff>57301</xdr:rowOff>
    </xdr:from>
    <xdr:to>
      <xdr:col>4</xdr:col>
      <xdr:colOff>1364391</xdr:colOff>
      <xdr:row>54</xdr:row>
      <xdr:rowOff>1164262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8212092" y="67195679"/>
          <a:ext cx="1106961" cy="1106961"/>
        </a:xfrm>
        <a:prstGeom prst="rect">
          <a:avLst/>
        </a:prstGeom>
      </xdr:spPr>
    </xdr:pic>
    <xdr:clientData/>
  </xdr:twoCellAnchor>
  <xdr:twoCellAnchor>
    <xdr:from>
      <xdr:col>4</xdr:col>
      <xdr:colOff>346361</xdr:colOff>
      <xdr:row>104</xdr:row>
      <xdr:rowOff>173182</xdr:rowOff>
    </xdr:from>
    <xdr:to>
      <xdr:col>4</xdr:col>
      <xdr:colOff>1537852</xdr:colOff>
      <xdr:row>104</xdr:row>
      <xdr:rowOff>1364673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3861" y="128529773"/>
          <a:ext cx="1191491" cy="1191491"/>
        </a:xfrm>
        <a:prstGeom prst="rect">
          <a:avLst/>
        </a:prstGeom>
      </xdr:spPr>
    </xdr:pic>
    <xdr:clientData/>
  </xdr:twoCellAnchor>
  <xdr:twoCellAnchor>
    <xdr:from>
      <xdr:col>4</xdr:col>
      <xdr:colOff>259772</xdr:colOff>
      <xdr:row>101</xdr:row>
      <xdr:rowOff>144317</xdr:rowOff>
    </xdr:from>
    <xdr:to>
      <xdr:col>4</xdr:col>
      <xdr:colOff>1529773</xdr:colOff>
      <xdr:row>101</xdr:row>
      <xdr:rowOff>1414318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7272" y="123334317"/>
          <a:ext cx="1270001" cy="1270001"/>
        </a:xfrm>
        <a:prstGeom prst="rect">
          <a:avLst/>
        </a:prstGeom>
      </xdr:spPr>
    </xdr:pic>
    <xdr:clientData/>
  </xdr:twoCellAnchor>
  <xdr:twoCellAnchor>
    <xdr:from>
      <xdr:col>4</xdr:col>
      <xdr:colOff>317500</xdr:colOff>
      <xdr:row>148</xdr:row>
      <xdr:rowOff>86590</xdr:rowOff>
    </xdr:from>
    <xdr:to>
      <xdr:col>4</xdr:col>
      <xdr:colOff>1624446</xdr:colOff>
      <xdr:row>148</xdr:row>
      <xdr:rowOff>1393536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0" y="181263635"/>
          <a:ext cx="1306946" cy="1306946"/>
        </a:xfrm>
        <a:prstGeom prst="rect">
          <a:avLst/>
        </a:prstGeom>
      </xdr:spPr>
    </xdr:pic>
    <xdr:clientData/>
  </xdr:twoCellAnchor>
  <xdr:twoCellAnchor>
    <xdr:from>
      <xdr:col>4</xdr:col>
      <xdr:colOff>268655</xdr:colOff>
      <xdr:row>116</xdr:row>
      <xdr:rowOff>73270</xdr:rowOff>
    </xdr:from>
    <xdr:to>
      <xdr:col>4</xdr:col>
      <xdr:colOff>1538654</xdr:colOff>
      <xdr:row>116</xdr:row>
      <xdr:rowOff>1343269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155" y="143179179"/>
          <a:ext cx="1269999" cy="1269999"/>
        </a:xfrm>
        <a:prstGeom prst="rect">
          <a:avLst/>
        </a:prstGeom>
      </xdr:spPr>
    </xdr:pic>
    <xdr:clientData/>
  </xdr:twoCellAnchor>
  <xdr:twoCellAnchor>
    <xdr:from>
      <xdr:col>4</xdr:col>
      <xdr:colOff>230909</xdr:colOff>
      <xdr:row>117</xdr:row>
      <xdr:rowOff>2</xdr:rowOff>
    </xdr:from>
    <xdr:to>
      <xdr:col>4</xdr:col>
      <xdr:colOff>1537851</xdr:colOff>
      <xdr:row>117</xdr:row>
      <xdr:rowOff>1451262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8409" y="143279093"/>
          <a:ext cx="1306942" cy="1451260"/>
        </a:xfrm>
        <a:prstGeom prst="rect">
          <a:avLst/>
        </a:prstGeom>
      </xdr:spPr>
    </xdr:pic>
    <xdr:clientData/>
  </xdr:twoCellAnchor>
  <xdr:twoCellAnchor>
    <xdr:from>
      <xdr:col>4</xdr:col>
      <xdr:colOff>202047</xdr:colOff>
      <xdr:row>83</xdr:row>
      <xdr:rowOff>1183409</xdr:rowOff>
    </xdr:from>
    <xdr:to>
      <xdr:col>4</xdr:col>
      <xdr:colOff>1616365</xdr:colOff>
      <xdr:row>85</xdr:row>
      <xdr:rowOff>173182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9547" y="103533864"/>
          <a:ext cx="1414318" cy="1414318"/>
        </a:xfrm>
        <a:prstGeom prst="rect">
          <a:avLst/>
        </a:prstGeom>
      </xdr:spPr>
    </xdr:pic>
    <xdr:clientData/>
  </xdr:twoCellAnchor>
  <xdr:twoCellAnchor>
    <xdr:from>
      <xdr:col>4</xdr:col>
      <xdr:colOff>353976</xdr:colOff>
      <xdr:row>149</xdr:row>
      <xdr:rowOff>166666</xdr:rowOff>
    </xdr:from>
    <xdr:to>
      <xdr:col>4</xdr:col>
      <xdr:colOff>1674092</xdr:colOff>
      <xdr:row>149</xdr:row>
      <xdr:rowOff>1486782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8291476" y="191561439"/>
          <a:ext cx="1320116" cy="1320116"/>
        </a:xfrm>
        <a:prstGeom prst="rect">
          <a:avLst/>
        </a:prstGeom>
      </xdr:spPr>
    </xdr:pic>
    <xdr:clientData/>
  </xdr:twoCellAnchor>
  <xdr:twoCellAnchor>
    <xdr:from>
      <xdr:col>4</xdr:col>
      <xdr:colOff>86592</xdr:colOff>
      <xdr:row>153</xdr:row>
      <xdr:rowOff>28863</xdr:rowOff>
    </xdr:from>
    <xdr:to>
      <xdr:col>4</xdr:col>
      <xdr:colOff>1624446</xdr:colOff>
      <xdr:row>153</xdr:row>
      <xdr:rowOff>1566717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4092" y="191077272"/>
          <a:ext cx="1537854" cy="1537854"/>
        </a:xfrm>
        <a:prstGeom prst="rect">
          <a:avLst/>
        </a:prstGeom>
      </xdr:spPr>
    </xdr:pic>
    <xdr:clientData/>
  </xdr:twoCellAnchor>
  <xdr:twoCellAnchor>
    <xdr:from>
      <xdr:col>4</xdr:col>
      <xdr:colOff>289080</xdr:colOff>
      <xdr:row>155</xdr:row>
      <xdr:rowOff>38880</xdr:rowOff>
    </xdr:from>
    <xdr:to>
      <xdr:col>4</xdr:col>
      <xdr:colOff>1645920</xdr:colOff>
      <xdr:row>155</xdr:row>
      <xdr:rowOff>1215000</xdr:rowOff>
    </xdr:to>
    <xdr:pic>
      <xdr:nvPicPr>
        <xdr:cNvPr id="287" name="Рисунок 108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lum/>
          <a:alphaModFix/>
        </a:blip>
        <a:srcRect/>
        <a:stretch>
          <a:fillRect/>
        </a:stretch>
      </xdr:blipFill>
      <xdr:spPr>
        <a:xfrm>
          <a:off x="8226580" y="195965244"/>
          <a:ext cx="1356840" cy="11761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346365</xdr:colOff>
      <xdr:row>156</xdr:row>
      <xdr:rowOff>57726</xdr:rowOff>
    </xdr:from>
    <xdr:to>
      <xdr:col>4</xdr:col>
      <xdr:colOff>1645229</xdr:colOff>
      <xdr:row>157</xdr:row>
      <xdr:rowOff>-1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3865" y="196878862"/>
          <a:ext cx="1298864" cy="1298864"/>
        </a:xfrm>
        <a:prstGeom prst="rect">
          <a:avLst/>
        </a:prstGeom>
      </xdr:spPr>
    </xdr:pic>
    <xdr:clientData/>
  </xdr:twoCellAnchor>
  <xdr:twoCellAnchor>
    <xdr:from>
      <xdr:col>4</xdr:col>
      <xdr:colOff>86591</xdr:colOff>
      <xdr:row>94</xdr:row>
      <xdr:rowOff>452484</xdr:rowOff>
    </xdr:from>
    <xdr:to>
      <xdr:col>4</xdr:col>
      <xdr:colOff>1750092</xdr:colOff>
      <xdr:row>94</xdr:row>
      <xdr:rowOff>981363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4091" y="111606348"/>
          <a:ext cx="1663501" cy="528879"/>
        </a:xfrm>
        <a:prstGeom prst="rect">
          <a:avLst/>
        </a:prstGeom>
      </xdr:spPr>
    </xdr:pic>
    <xdr:clientData/>
  </xdr:twoCellAnchor>
  <xdr:twoCellAnchor>
    <xdr:from>
      <xdr:col>4</xdr:col>
      <xdr:colOff>375228</xdr:colOff>
      <xdr:row>92</xdr:row>
      <xdr:rowOff>86591</xdr:rowOff>
    </xdr:from>
    <xdr:to>
      <xdr:col>4</xdr:col>
      <xdr:colOff>1585188</xdr:colOff>
      <xdr:row>92</xdr:row>
      <xdr:rowOff>1228151</xdr:rowOff>
    </xdr:to>
    <xdr:pic>
      <xdr:nvPicPr>
        <xdr:cNvPr id="290" name="Рисунок 152"/>
        <xdr:cNvPicPr/>
      </xdr:nvPicPr>
      <xdr:blipFill>
        <a:blip xmlns:r="http://schemas.openxmlformats.org/officeDocument/2006/relationships" r:embed="rId230"/>
        <a:stretch/>
      </xdr:blipFill>
      <xdr:spPr>
        <a:xfrm>
          <a:off x="8312728" y="108498409"/>
          <a:ext cx="1209960" cy="1141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115455</xdr:colOff>
      <xdr:row>41</xdr:row>
      <xdr:rowOff>28863</xdr:rowOff>
    </xdr:from>
    <xdr:to>
      <xdr:col>4</xdr:col>
      <xdr:colOff>1758533</xdr:colOff>
      <xdr:row>41</xdr:row>
      <xdr:rowOff>1159117</xdr:rowOff>
    </xdr:to>
    <xdr:pic>
      <xdr:nvPicPr>
        <xdr:cNvPr id="292" name="Рисунок 291"/>
        <xdr:cNvPicPr/>
      </xdr:nvPicPr>
      <xdr:blipFill>
        <a:blip xmlns:r="http://schemas.openxmlformats.org/officeDocument/2006/relationships" r:embed="rId231"/>
        <a:stretch/>
      </xdr:blipFill>
      <xdr:spPr>
        <a:xfrm>
          <a:off x="8052955" y="48404318"/>
          <a:ext cx="1643078" cy="113025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57728</xdr:colOff>
      <xdr:row>45</xdr:row>
      <xdr:rowOff>173181</xdr:rowOff>
    </xdr:from>
    <xdr:to>
      <xdr:col>4</xdr:col>
      <xdr:colOff>1700806</xdr:colOff>
      <xdr:row>45</xdr:row>
      <xdr:rowOff>1304155</xdr:rowOff>
    </xdr:to>
    <xdr:pic>
      <xdr:nvPicPr>
        <xdr:cNvPr id="295" name="Рисунок 294"/>
        <xdr:cNvPicPr/>
      </xdr:nvPicPr>
      <xdr:blipFill>
        <a:blip xmlns:r="http://schemas.openxmlformats.org/officeDocument/2006/relationships" r:embed="rId232"/>
        <a:stretch/>
      </xdr:blipFill>
      <xdr:spPr>
        <a:xfrm>
          <a:off x="7995228" y="53686363"/>
          <a:ext cx="1643078" cy="113097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288636</xdr:colOff>
      <xdr:row>162</xdr:row>
      <xdr:rowOff>144316</xdr:rowOff>
    </xdr:from>
    <xdr:to>
      <xdr:col>4</xdr:col>
      <xdr:colOff>1702954</xdr:colOff>
      <xdr:row>162</xdr:row>
      <xdr:rowOff>1529771</xdr:rowOff>
    </xdr:to>
    <xdr:pic>
      <xdr:nvPicPr>
        <xdr:cNvPr id="298" name="Рисунок 210"/>
        <xdr:cNvPicPr/>
      </xdr:nvPicPr>
      <xdr:blipFill>
        <a:blip xmlns:r="http://schemas.openxmlformats.org/officeDocument/2006/relationships" r:embed="rId233"/>
        <a:stretch/>
      </xdr:blipFill>
      <xdr:spPr>
        <a:xfrm>
          <a:off x="8226136" y="202709316"/>
          <a:ext cx="1414318" cy="13854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230909</xdr:colOff>
      <xdr:row>224</xdr:row>
      <xdr:rowOff>173182</xdr:rowOff>
    </xdr:from>
    <xdr:to>
      <xdr:col>4</xdr:col>
      <xdr:colOff>1743269</xdr:colOff>
      <xdr:row>224</xdr:row>
      <xdr:rowOff>1288462</xdr:rowOff>
    </xdr:to>
    <xdr:pic>
      <xdr:nvPicPr>
        <xdr:cNvPr id="300" name="Рисунок 124"/>
        <xdr:cNvPicPr/>
      </xdr:nvPicPr>
      <xdr:blipFill>
        <a:blip xmlns:r="http://schemas.openxmlformats.org/officeDocument/2006/relationships" r:embed="rId234"/>
        <a:stretch/>
      </xdr:blipFill>
      <xdr:spPr>
        <a:xfrm>
          <a:off x="8168409" y="278938182"/>
          <a:ext cx="1512360" cy="1115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346364</xdr:colOff>
      <xdr:row>258</xdr:row>
      <xdr:rowOff>28864</xdr:rowOff>
    </xdr:from>
    <xdr:to>
      <xdr:col>4</xdr:col>
      <xdr:colOff>1472046</xdr:colOff>
      <xdr:row>258</xdr:row>
      <xdr:rowOff>1241137</xdr:rowOff>
    </xdr:to>
    <xdr:pic>
      <xdr:nvPicPr>
        <xdr:cNvPr id="302" name="Рисунок 261"/>
        <xdr:cNvPicPr/>
      </xdr:nvPicPr>
      <xdr:blipFill>
        <a:blip xmlns:r="http://schemas.openxmlformats.org/officeDocument/2006/relationships" r:embed="rId235"/>
        <a:stretch/>
      </xdr:blipFill>
      <xdr:spPr>
        <a:xfrm>
          <a:off x="8283864" y="320848182"/>
          <a:ext cx="1125682" cy="121227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115455</xdr:colOff>
      <xdr:row>16</xdr:row>
      <xdr:rowOff>173181</xdr:rowOff>
    </xdr:from>
    <xdr:to>
      <xdr:col>4</xdr:col>
      <xdr:colOff>1779915</xdr:colOff>
      <xdr:row>16</xdr:row>
      <xdr:rowOff>1287711</xdr:rowOff>
    </xdr:to>
    <xdr:pic>
      <xdr:nvPicPr>
        <xdr:cNvPr id="304" name="Рисунок 303"/>
        <xdr:cNvPicPr/>
      </xdr:nvPicPr>
      <xdr:blipFill>
        <a:blip xmlns:r="http://schemas.openxmlformats.org/officeDocument/2006/relationships" r:embed="rId236"/>
        <a:stretch/>
      </xdr:blipFill>
      <xdr:spPr>
        <a:xfrm>
          <a:off x="8052955" y="21618863"/>
          <a:ext cx="1664460" cy="11145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95400</xdr:colOff>
      <xdr:row>48</xdr:row>
      <xdr:rowOff>43920</xdr:rowOff>
    </xdr:from>
    <xdr:to>
      <xdr:col>4</xdr:col>
      <xdr:colOff>1713960</xdr:colOff>
      <xdr:row>48</xdr:row>
      <xdr:rowOff>1139040</xdr:rowOff>
    </xdr:to>
    <xdr:pic>
      <xdr:nvPicPr>
        <xdr:cNvPr id="305" name="Рисунок 853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lum/>
          <a:alphaModFix/>
        </a:blip>
        <a:srcRect/>
        <a:stretch>
          <a:fillRect/>
        </a:stretch>
      </xdr:blipFill>
      <xdr:spPr>
        <a:xfrm>
          <a:off x="8032900" y="60022556"/>
          <a:ext cx="1618560" cy="10951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173182</xdr:colOff>
      <xdr:row>36</xdr:row>
      <xdr:rowOff>30478</xdr:rowOff>
    </xdr:from>
    <xdr:to>
      <xdr:col>4</xdr:col>
      <xdr:colOff>1674091</xdr:colOff>
      <xdr:row>36</xdr:row>
      <xdr:rowOff>1135147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0682" y="44624796"/>
          <a:ext cx="1500909" cy="1104669"/>
        </a:xfrm>
        <a:prstGeom prst="rect">
          <a:avLst/>
        </a:prstGeom>
      </xdr:spPr>
    </xdr:pic>
    <xdr:clientData/>
  </xdr:twoCellAnchor>
  <xdr:twoCellAnchor editAs="oneCell">
    <xdr:from>
      <xdr:col>4</xdr:col>
      <xdr:colOff>28862</xdr:colOff>
      <xdr:row>48</xdr:row>
      <xdr:rowOff>1298862</xdr:rowOff>
    </xdr:from>
    <xdr:to>
      <xdr:col>4</xdr:col>
      <xdr:colOff>1789545</xdr:colOff>
      <xdr:row>49</xdr:row>
      <xdr:rowOff>1616363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6362" y="61277498"/>
          <a:ext cx="1760683" cy="1616365"/>
        </a:xfrm>
        <a:prstGeom prst="rect">
          <a:avLst/>
        </a:prstGeom>
      </xdr:spPr>
    </xdr:pic>
    <xdr:clientData/>
  </xdr:twoCellAnchor>
  <xdr:twoCellAnchor>
    <xdr:from>
      <xdr:col>4</xdr:col>
      <xdr:colOff>300046</xdr:colOff>
      <xdr:row>260</xdr:row>
      <xdr:rowOff>73545</xdr:rowOff>
    </xdr:from>
    <xdr:to>
      <xdr:col>4</xdr:col>
      <xdr:colOff>1690688</xdr:colOff>
      <xdr:row>260</xdr:row>
      <xdr:rowOff>1027902</xdr:rowOff>
    </xdr:to>
    <xdr:pic>
      <xdr:nvPicPr>
        <xdr:cNvPr id="307" name="Рисунок 1069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lum/>
          <a:alphaModFix/>
        </a:blip>
        <a:srcRect/>
        <a:stretch>
          <a:fillRect/>
        </a:stretch>
      </xdr:blipFill>
      <xdr:spPr>
        <a:xfrm>
          <a:off x="8237546" y="327444909"/>
          <a:ext cx="1390642" cy="9543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432953</xdr:colOff>
      <xdr:row>261</xdr:row>
      <xdr:rowOff>57728</xdr:rowOff>
    </xdr:from>
    <xdr:to>
      <xdr:col>4</xdr:col>
      <xdr:colOff>1624443</xdr:colOff>
      <xdr:row>261</xdr:row>
      <xdr:rowOff>1306946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0453" y="327342501"/>
          <a:ext cx="1191490" cy="1249218"/>
        </a:xfrm>
        <a:prstGeom prst="rect">
          <a:avLst/>
        </a:prstGeom>
      </xdr:spPr>
    </xdr:pic>
    <xdr:clientData/>
  </xdr:twoCellAnchor>
  <xdr:twoCellAnchor editAs="oneCell">
    <xdr:from>
      <xdr:col>4</xdr:col>
      <xdr:colOff>346362</xdr:colOff>
      <xdr:row>259</xdr:row>
      <xdr:rowOff>57726</xdr:rowOff>
    </xdr:from>
    <xdr:to>
      <xdr:col>4</xdr:col>
      <xdr:colOff>1529773</xdr:colOff>
      <xdr:row>259</xdr:row>
      <xdr:rowOff>1241137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3862" y="326101362"/>
          <a:ext cx="1183411" cy="1183411"/>
        </a:xfrm>
        <a:prstGeom prst="rect">
          <a:avLst/>
        </a:prstGeom>
      </xdr:spPr>
    </xdr:pic>
    <xdr:clientData/>
  </xdr:twoCellAnchor>
  <xdr:twoCellAnchor>
    <xdr:from>
      <xdr:col>4</xdr:col>
      <xdr:colOff>346364</xdr:colOff>
      <xdr:row>146</xdr:row>
      <xdr:rowOff>144318</xdr:rowOff>
    </xdr:from>
    <xdr:to>
      <xdr:col>4</xdr:col>
      <xdr:colOff>1595581</xdr:colOff>
      <xdr:row>146</xdr:row>
      <xdr:rowOff>1393535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3864" y="186863182"/>
          <a:ext cx="1249217" cy="1249217"/>
        </a:xfrm>
        <a:prstGeom prst="rect">
          <a:avLst/>
        </a:prstGeom>
      </xdr:spPr>
    </xdr:pic>
    <xdr:clientData/>
  </xdr:twoCellAnchor>
  <xdr:twoCellAnchor>
    <xdr:from>
      <xdr:col>4</xdr:col>
      <xdr:colOff>317498</xdr:colOff>
      <xdr:row>147</xdr:row>
      <xdr:rowOff>144318</xdr:rowOff>
    </xdr:from>
    <xdr:to>
      <xdr:col>4</xdr:col>
      <xdr:colOff>1566715</xdr:colOff>
      <xdr:row>147</xdr:row>
      <xdr:rowOff>1393535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4998" y="188421818"/>
          <a:ext cx="1249217" cy="12492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alatoys-market.ru/categories/shnurovki/shnurovka-dalnyaya-doroga/" TargetMode="External"/><Relationship Id="rId21" Type="http://schemas.openxmlformats.org/officeDocument/2006/relationships/hyperlink" Target="https://alatoys-market.ru/categories/shnurovki/shnurovka-bantik-tri-kota/" TargetMode="External"/><Relationship Id="rId42" Type="http://schemas.openxmlformats.org/officeDocument/2006/relationships/hyperlink" Target="https://alatoys-market.ru/categories/domino/domino-frukty-ovoschi/" TargetMode="External"/><Relationship Id="rId63" Type="http://schemas.openxmlformats.org/officeDocument/2006/relationships/hyperlink" Target="https://alatoys-market.ru/categories/schetnyy_material/schetnyi-material-palochki-dlya-scheta/" TargetMode="External"/><Relationship Id="rId84" Type="http://schemas.openxmlformats.org/officeDocument/2006/relationships/hyperlink" Target="https://alatoys-market.ru/categories/pazly/pazl-azbuka/" TargetMode="External"/><Relationship Id="rId138" Type="http://schemas.openxmlformats.org/officeDocument/2006/relationships/hyperlink" Target="https://alatoys-market.ru/categories/shnurovki/shnurovka-kot/" TargetMode="External"/><Relationship Id="rId159" Type="http://schemas.openxmlformats.org/officeDocument/2006/relationships/hyperlink" Target="https://alatoys-market.ru/categories/shnurovki/shnurovka-zebra/" TargetMode="External"/><Relationship Id="rId170" Type="http://schemas.openxmlformats.org/officeDocument/2006/relationships/hyperlink" Target="https://alatoys-market.ru/categories/ksilofony/ksilofon_parovozik/" TargetMode="External"/><Relationship Id="rId191" Type="http://schemas.openxmlformats.org/officeDocument/2006/relationships/hyperlink" Target="https://alatoys-market.ru/categories/metodika_montessori/interaktivnaya_azbuka_kruti_chitay/" TargetMode="External"/><Relationship Id="rId205" Type="http://schemas.openxmlformats.org/officeDocument/2006/relationships/hyperlink" Target="https://alatoys-market.ru/categories/pazly_kortonnye/nabor_pazlov_transport/" TargetMode="External"/><Relationship Id="rId107" Type="http://schemas.openxmlformats.org/officeDocument/2006/relationships/hyperlink" Target="https://alatoys-market.ru/categories/pazly/pazl-loshadka/" TargetMode="External"/><Relationship Id="rId11" Type="http://schemas.openxmlformats.org/officeDocument/2006/relationships/hyperlink" Target="https://alatoys-market.ru/categories/tri_kota/pazl-korzhik-tri-kota/" TargetMode="External"/><Relationship Id="rId32" Type="http://schemas.openxmlformats.org/officeDocument/2006/relationships/hyperlink" Target="https://alatoys-market.ru/categories/bizibordy_i_bizidoma/chasiki/" TargetMode="External"/><Relationship Id="rId53" Type="http://schemas.openxmlformats.org/officeDocument/2006/relationships/hyperlink" Target="https://alatoys-market.ru/categories/sortery/sorter-15/" TargetMode="External"/><Relationship Id="rId74" Type="http://schemas.openxmlformats.org/officeDocument/2006/relationships/hyperlink" Target="https://alatoys-market.ru/categories/logicheskie_piramidki/logicheskaya-piramidka/" TargetMode="External"/><Relationship Id="rId128" Type="http://schemas.openxmlformats.org/officeDocument/2006/relationships/hyperlink" Target="https://alatoys-market.ru/categories/shnurovki/shnurovka-syr/" TargetMode="External"/><Relationship Id="rId149" Type="http://schemas.openxmlformats.org/officeDocument/2006/relationships/hyperlink" Target="https://alatoys-market.ru/categories/shnurovki/shnurovka-traktor/" TargetMode="External"/><Relationship Id="rId5" Type="http://schemas.openxmlformats.org/officeDocument/2006/relationships/hyperlink" Target="https://alatoys-market.ru/categories/tri_kota/bizibord-uchim-tsifry-tri-kota/" TargetMode="External"/><Relationship Id="rId90" Type="http://schemas.openxmlformats.org/officeDocument/2006/relationships/hyperlink" Target="https://alatoys-market.ru/categories/pazly/pazl-drobi/" TargetMode="External"/><Relationship Id="rId95" Type="http://schemas.openxmlformats.org/officeDocument/2006/relationships/hyperlink" Target="https://alatoys-market.ru/categories/pazly/nabor-pazlov-1/" TargetMode="External"/><Relationship Id="rId160" Type="http://schemas.openxmlformats.org/officeDocument/2006/relationships/hyperlink" Target="https://alatoys-market.ru/categories/shnurovki/shnurovka-slonenok/" TargetMode="External"/><Relationship Id="rId165" Type="http://schemas.openxmlformats.org/officeDocument/2006/relationships/hyperlink" Target="https://alatoys-market.ru/categories/chasiki/detskie-chasiki/" TargetMode="External"/><Relationship Id="rId181" Type="http://schemas.openxmlformats.org/officeDocument/2006/relationships/hyperlink" Target="https://alatoys-market.ru/categories/bizibordy_i_bizidoma/bizidom_2/" TargetMode="External"/><Relationship Id="rId186" Type="http://schemas.openxmlformats.org/officeDocument/2006/relationships/hyperlink" Target="https://alatoys-market.ru/categories/logicheskie_igrushki/tetris/" TargetMode="External"/><Relationship Id="rId216" Type="http://schemas.openxmlformats.org/officeDocument/2006/relationships/hyperlink" Target="https://alatoys-market.ru/categories/shnurovki/shnurovka-ezhik-2/" TargetMode="External"/><Relationship Id="rId211" Type="http://schemas.openxmlformats.org/officeDocument/2006/relationships/hyperlink" Target="https://alatoys-market.ru/categories/pazly/pazl_sorter_magnitnaya_rybalka/" TargetMode="External"/><Relationship Id="rId22" Type="http://schemas.openxmlformats.org/officeDocument/2006/relationships/hyperlink" Target="https://alatoys-market.ru/categories/bizibordy_i_bizidoma/bizikub/" TargetMode="External"/><Relationship Id="rId27" Type="http://schemas.openxmlformats.org/officeDocument/2006/relationships/hyperlink" Target="https://alatoys-market.ru/categories/bizibordy_i_bizidoma/bizibord-neposeda/" TargetMode="External"/><Relationship Id="rId43" Type="http://schemas.openxmlformats.org/officeDocument/2006/relationships/hyperlink" Target="https://alatoys-market.ru/categories/domino/domino-zhivotnye-1/" TargetMode="External"/><Relationship Id="rId48" Type="http://schemas.openxmlformats.org/officeDocument/2006/relationships/hyperlink" Target="https://alatoys-market.ru/categories/logicheskie_igrushki/balansir-raduga/" TargetMode="External"/><Relationship Id="rId64" Type="http://schemas.openxmlformats.org/officeDocument/2006/relationships/hyperlink" Target="https://alatoys-market.ru/categories/schetnyy_material/prischepki-semitsvetik-24-sht/" TargetMode="External"/><Relationship Id="rId69" Type="http://schemas.openxmlformats.org/officeDocument/2006/relationships/hyperlink" Target="https://alatoys-market.ru/categories/igry_s_prishchepkami/igry-s-prischepkami-frukty-ovoschi-1/" TargetMode="External"/><Relationship Id="rId113" Type="http://schemas.openxmlformats.org/officeDocument/2006/relationships/hyperlink" Target="https://alatoys-market.ru/categories/labirinty/labirint-korova/" TargetMode="External"/><Relationship Id="rId118" Type="http://schemas.openxmlformats.org/officeDocument/2006/relationships/hyperlink" Target="https://alatoys-market.ru/categories/shnurovki/shnurovka-bukvy-shnurochki/" TargetMode="External"/><Relationship Id="rId134" Type="http://schemas.openxmlformats.org/officeDocument/2006/relationships/hyperlink" Target="https://alatoys-market.ru/categories/shnurovki/shnurovka-gruzovik/" TargetMode="External"/><Relationship Id="rId139" Type="http://schemas.openxmlformats.org/officeDocument/2006/relationships/hyperlink" Target="https://alatoys-market.ru/categories/shnurovki/shnurovka-loshad/" TargetMode="External"/><Relationship Id="rId80" Type="http://schemas.openxmlformats.org/officeDocument/2006/relationships/hyperlink" Target="https://alatoys-market.ru/categories/metallofony/" TargetMode="External"/><Relationship Id="rId85" Type="http://schemas.openxmlformats.org/officeDocument/2006/relationships/hyperlink" Target="https://alatoys-market.ru/categories/pazly/pazl-drobi-krugi/" TargetMode="External"/><Relationship Id="rId150" Type="http://schemas.openxmlformats.org/officeDocument/2006/relationships/hyperlink" Target="https://alatoys-market.ru/categories/shnurovki/shnurovka-parusnik-1/" TargetMode="External"/><Relationship Id="rId155" Type="http://schemas.openxmlformats.org/officeDocument/2006/relationships/hyperlink" Target="https://alatoys-market.ru/categories/shnurovki/shnurovka-samosval/" TargetMode="External"/><Relationship Id="rId171" Type="http://schemas.openxmlformats.org/officeDocument/2006/relationships/hyperlink" Target="https://alatoys-market.ru/categories/ksilofony/ksilofon_0706/" TargetMode="External"/><Relationship Id="rId176" Type="http://schemas.openxmlformats.org/officeDocument/2006/relationships/hyperlink" Target="https://alatoys-market.ru/categories/sortery/sor51/" TargetMode="External"/><Relationship Id="rId192" Type="http://schemas.openxmlformats.org/officeDocument/2006/relationships/hyperlink" Target="https://alatoys-market.ru/categories/pazly/pazl_tsifry_i_figury/" TargetMode="External"/><Relationship Id="rId197" Type="http://schemas.openxmlformats.org/officeDocument/2006/relationships/hyperlink" Target="https://alatoys-market.ru/categories/sortery/sorter_yezhik_i_traktor/" TargetMode="External"/><Relationship Id="rId206" Type="http://schemas.openxmlformats.org/officeDocument/2006/relationships/hyperlink" Target="https://alatoys-market.ru/categories/pazly_kortonnye/nabor_pazlov_transport_4006/" TargetMode="External"/><Relationship Id="rId201" Type="http://schemas.openxmlformats.org/officeDocument/2006/relationships/hyperlink" Target="https://alatoys-market.ru/categories/sortery/sorter_s_pintsetom_SOR87/" TargetMode="External"/><Relationship Id="rId12" Type="http://schemas.openxmlformats.org/officeDocument/2006/relationships/hyperlink" Target="https://alatoys-market.ru/categories/tri_kota/pazl_karamelka_po_litsenzii_tri_kota/" TargetMode="External"/><Relationship Id="rId17" Type="http://schemas.openxmlformats.org/officeDocument/2006/relationships/hyperlink" Target="https://alatoys-market.ru/categories/shnurovki/shnurovka-gonya-tri-kota/" TargetMode="External"/><Relationship Id="rId33" Type="http://schemas.openxmlformats.org/officeDocument/2006/relationships/hyperlink" Target="https://alatoys-market.ru/categories/bizibordy_i_bizidoma/bizibord-kalendar/" TargetMode="External"/><Relationship Id="rId38" Type="http://schemas.openxmlformats.org/officeDocument/2006/relationships/hyperlink" Target="https://alatoys-market.ru/categories/memori_i_assotsiatsii/memori-avtomobili/" TargetMode="External"/><Relationship Id="rId59" Type="http://schemas.openxmlformats.org/officeDocument/2006/relationships/hyperlink" Target="https://alatoys-market.ru/categories/konstruktory/mozaika-luchiki/" TargetMode="External"/><Relationship Id="rId103" Type="http://schemas.openxmlformats.org/officeDocument/2006/relationships/hyperlink" Target="https://alatoys-market.ru/categories/pazly/sorter-tsifry/" TargetMode="External"/><Relationship Id="rId108" Type="http://schemas.openxmlformats.org/officeDocument/2006/relationships/hyperlink" Target="https://alatoys-market.ru/categories/pazly/pazl-parovozik/" TargetMode="External"/><Relationship Id="rId124" Type="http://schemas.openxmlformats.org/officeDocument/2006/relationships/hyperlink" Target="https://alatoys-market.ru/categories/shnurovki_busy/shnurovki-busy-shaibi/" TargetMode="External"/><Relationship Id="rId129" Type="http://schemas.openxmlformats.org/officeDocument/2006/relationships/hyperlink" Target="https://alatoys-market.ru/categories/shnurovki/shnurovka-vertolet-1/" TargetMode="External"/><Relationship Id="rId54" Type="http://schemas.openxmlformats.org/officeDocument/2006/relationships/hyperlink" Target="https://alatoys-market.ru/categories/sortery/sorter-17/" TargetMode="External"/><Relationship Id="rId70" Type="http://schemas.openxmlformats.org/officeDocument/2006/relationships/hyperlink" Target="https://alatoys-market.ru/categories/logicheskie_piramidki/piramidka-elochka/" TargetMode="External"/><Relationship Id="rId75" Type="http://schemas.openxmlformats.org/officeDocument/2006/relationships/hyperlink" Target="https://alatoys-market.ru/categories/logicheskie_piramidki/piramidka/" TargetMode="External"/><Relationship Id="rId91" Type="http://schemas.openxmlformats.org/officeDocument/2006/relationships/hyperlink" Target="https://alatoys-market.ru/categories/pazly/pazl-drobi-1/" TargetMode="External"/><Relationship Id="rId96" Type="http://schemas.openxmlformats.org/officeDocument/2006/relationships/hyperlink" Target="https://alatoys-market.ru/categories/pazly/nabor-pazlov-2/" TargetMode="External"/><Relationship Id="rId140" Type="http://schemas.openxmlformats.org/officeDocument/2006/relationships/hyperlink" Target="https://alatoys-market.ru/categories/shnurovki/shnurovka-lvenok/" TargetMode="External"/><Relationship Id="rId145" Type="http://schemas.openxmlformats.org/officeDocument/2006/relationships/hyperlink" Target="https://alatoys-market.ru/categories/shnurovki/shnurovka-avtobus/" TargetMode="External"/><Relationship Id="rId161" Type="http://schemas.openxmlformats.org/officeDocument/2006/relationships/hyperlink" Target="https://alatoys-market.ru/categories/loto/loto-transport-1/" TargetMode="External"/><Relationship Id="rId166" Type="http://schemas.openxmlformats.org/officeDocument/2006/relationships/hyperlink" Target="https://alatoys-market.ru/categories/memori_i_assotsiatsii/pazl-memori/" TargetMode="External"/><Relationship Id="rId182" Type="http://schemas.openxmlformats.org/officeDocument/2006/relationships/hyperlink" Target="https://alatoys-market.ru/categories/logicheskie_piramidki/piramidka_p06/" TargetMode="External"/><Relationship Id="rId187" Type="http://schemas.openxmlformats.org/officeDocument/2006/relationships/hyperlink" Target="https://alatoys-market.ru/categories/logicheskie_piramidki/piramidka_raduga/" TargetMode="External"/><Relationship Id="rId217" Type="http://schemas.openxmlformats.org/officeDocument/2006/relationships/hyperlink" Target="https://alatoys-market.ru/categories/logicheskie_igrushki/khvostiki_zamochki/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s://alatoys-market.ru/categories/tri_kota/chasiki-tri-kota/" TargetMode="External"/><Relationship Id="rId212" Type="http://schemas.openxmlformats.org/officeDocument/2006/relationships/hyperlink" Target="https://alatoys-market.ru/categories/pazly/pazl_tsifry/" TargetMode="External"/><Relationship Id="rId23" Type="http://schemas.openxmlformats.org/officeDocument/2006/relationships/hyperlink" Target="https://alatoys-market.ru/categories/bizibordy_i_bizidoma/bizibord-vagonchiki/" TargetMode="External"/><Relationship Id="rId28" Type="http://schemas.openxmlformats.org/officeDocument/2006/relationships/hyperlink" Target="https://alatoys-market.ru/categories/bizibordy_i_bizidoma/bizibord-den-rozhdeniya/" TargetMode="External"/><Relationship Id="rId49" Type="http://schemas.openxmlformats.org/officeDocument/2006/relationships/hyperlink" Target="https://alatoys-market.ru/categories/logicheskie_igrushki/balansir-piramidka/" TargetMode="External"/><Relationship Id="rId114" Type="http://schemas.openxmlformats.org/officeDocument/2006/relationships/hyperlink" Target="https://alatoys-market.ru/categories/labirinty/labirint-ryba/" TargetMode="External"/><Relationship Id="rId119" Type="http://schemas.openxmlformats.org/officeDocument/2006/relationships/hyperlink" Target="https://alatoys-market.ru/categories/shnurovki_busy/shnurovki-busy-shnurovochka-1-1/" TargetMode="External"/><Relationship Id="rId44" Type="http://schemas.openxmlformats.org/officeDocument/2006/relationships/hyperlink" Target="https://alatoys-market.ru/categories/loto/loto-azbuka-tsifry/" TargetMode="External"/><Relationship Id="rId60" Type="http://schemas.openxmlformats.org/officeDocument/2006/relationships/hyperlink" Target="https://alatoys-market.ru/categories/schetnyy_material/schety/" TargetMode="External"/><Relationship Id="rId65" Type="http://schemas.openxmlformats.org/officeDocument/2006/relationships/hyperlink" Target="https://alatoys-market.ru/categories/igry_s_prishchepkami/igry-s-prischepkami-uchim-tsifry/" TargetMode="External"/><Relationship Id="rId81" Type="http://schemas.openxmlformats.org/officeDocument/2006/relationships/hyperlink" Target="https://alatoys-market.ru/categories/metallofony/metallofon-2/" TargetMode="External"/><Relationship Id="rId86" Type="http://schemas.openxmlformats.org/officeDocument/2006/relationships/hyperlink" Target="https://alatoys-market.ru/categories/pazly/pazl-drobi-kvadraty/" TargetMode="External"/><Relationship Id="rId130" Type="http://schemas.openxmlformats.org/officeDocument/2006/relationships/hyperlink" Target="https://alatoys-market.ru/categories/shnurovki/shnurovka-derevo/" TargetMode="External"/><Relationship Id="rId135" Type="http://schemas.openxmlformats.org/officeDocument/2006/relationships/hyperlink" Target="https://alatoys-market.ru/categories/shnurovki/shnurovka-parokhod/" TargetMode="External"/><Relationship Id="rId151" Type="http://schemas.openxmlformats.org/officeDocument/2006/relationships/hyperlink" Target="https://alatoys-market.ru/categories/shnurovki/shnurovka-samolet/" TargetMode="External"/><Relationship Id="rId156" Type="http://schemas.openxmlformats.org/officeDocument/2006/relationships/hyperlink" Target="https://alatoys-market.ru/categories/shnurovki/shnurovka-kuritsa/" TargetMode="External"/><Relationship Id="rId177" Type="http://schemas.openxmlformats.org/officeDocument/2006/relationships/hyperlink" Target="https://alatoys-market.ru/categories/sortery/sorter35/" TargetMode="External"/><Relationship Id="rId198" Type="http://schemas.openxmlformats.org/officeDocument/2006/relationships/hyperlink" Target="https://alatoys-market.ru/categories/igrushki_dlya_razvitiya_rechi/interaktivnaya_azbuka_bukvy_i_slogi/" TargetMode="External"/><Relationship Id="rId172" Type="http://schemas.openxmlformats.org/officeDocument/2006/relationships/hyperlink" Target="https://alatoys-market.ru/categories/sortery/sorter-32/" TargetMode="External"/><Relationship Id="rId193" Type="http://schemas.openxmlformats.org/officeDocument/2006/relationships/hyperlink" Target="https://alatoys-market.ru/categories/balansiry/bashnya_kosmonavty/" TargetMode="External"/><Relationship Id="rId202" Type="http://schemas.openxmlformats.org/officeDocument/2006/relationships/hyperlink" Target="https://alatoys-market.ru/categories/sortery/sor80/" TargetMode="External"/><Relationship Id="rId207" Type="http://schemas.openxmlformats.org/officeDocument/2006/relationships/hyperlink" Target="https://alatoys-market.ru/categories/pazly/mozaika-frukty-2/" TargetMode="External"/><Relationship Id="rId13" Type="http://schemas.openxmlformats.org/officeDocument/2006/relationships/hyperlink" Target="https://alatoys-market.ru/categories/shnurovki/shnurovka-tri-kota-karamelka/" TargetMode="External"/><Relationship Id="rId18" Type="http://schemas.openxmlformats.org/officeDocument/2006/relationships/hyperlink" Target="https://alatoys-market.ru/categories/shnurovki/shnurovka-shurup-tri-kota/" TargetMode="External"/><Relationship Id="rId39" Type="http://schemas.openxmlformats.org/officeDocument/2006/relationships/hyperlink" Target="https://alatoys-market.ru/categories/memori_i_assotsiatsii/pazl-assotsiatsii/" TargetMode="External"/><Relationship Id="rId109" Type="http://schemas.openxmlformats.org/officeDocument/2006/relationships/hyperlink" Target="https://alatoys-market.ru/categories/pazly/pazl-korovka/" TargetMode="External"/><Relationship Id="rId34" Type="http://schemas.openxmlformats.org/officeDocument/2006/relationships/hyperlink" Target="https://alatoys-market.ru/categories/bizibordy_i_bizidoma/bizibord-kalendar-prirody/" TargetMode="External"/><Relationship Id="rId50" Type="http://schemas.openxmlformats.org/officeDocument/2006/relationships/hyperlink" Target="https://alatoys-market.ru/categories/sortery/sorter-08/" TargetMode="External"/><Relationship Id="rId55" Type="http://schemas.openxmlformats.org/officeDocument/2006/relationships/hyperlink" Target="https://alatoys-market.ru/categories/sortery/sorter-34/" TargetMode="External"/><Relationship Id="rId76" Type="http://schemas.openxmlformats.org/officeDocument/2006/relationships/hyperlink" Target="https://alatoys-market.ru/categories/logicheskie_piramidki/scheti-1-1/" TargetMode="External"/><Relationship Id="rId97" Type="http://schemas.openxmlformats.org/officeDocument/2006/relationships/hyperlink" Target="https://alatoys-market.ru/categories/pazly/pazl1-zhivotnue2/" TargetMode="External"/><Relationship Id="rId104" Type="http://schemas.openxmlformats.org/officeDocument/2006/relationships/hyperlink" Target="https://alatoys-market.ru/categories/pazly/pazl-rybka/" TargetMode="External"/><Relationship Id="rId120" Type="http://schemas.openxmlformats.org/officeDocument/2006/relationships/hyperlink" Target="https://alatoys-market.ru/categories/shnurovki_busy/shnurovki-busy-shnurovochka-1-1/" TargetMode="External"/><Relationship Id="rId125" Type="http://schemas.openxmlformats.org/officeDocument/2006/relationships/hyperlink" Target="https://alatoys-market.ru/categories/shnurovki_busy/shnurovki-busy-shariki/" TargetMode="External"/><Relationship Id="rId141" Type="http://schemas.openxmlformats.org/officeDocument/2006/relationships/hyperlink" Target="https://alatoys-market.ru/categories/shnurovki/shnurovka-pudel/" TargetMode="External"/><Relationship Id="rId146" Type="http://schemas.openxmlformats.org/officeDocument/2006/relationships/hyperlink" Target="https://alatoys-market.ru/categories/shnurovki/shnurovka-gryzovik/" TargetMode="External"/><Relationship Id="rId167" Type="http://schemas.openxmlformats.org/officeDocument/2006/relationships/hyperlink" Target="https://alatoys-market.ru/categories/memori_i_assotsiatsii/memori-frukty/" TargetMode="External"/><Relationship Id="rId188" Type="http://schemas.openxmlformats.org/officeDocument/2006/relationships/hyperlink" Target="https://alatoys-market.ru/categories/konstruktory/konstruktor_gorodok_24_detali_okrashennyy/" TargetMode="External"/><Relationship Id="rId7" Type="http://schemas.openxmlformats.org/officeDocument/2006/relationships/hyperlink" Target="https://alatoys-market.ru/categories/tri_kota/metallofon-karamelka-tri-kota/" TargetMode="External"/><Relationship Id="rId71" Type="http://schemas.openxmlformats.org/officeDocument/2006/relationships/hyperlink" Target="https://alatoys-market.ru/categories/logicheskie_piramidki/stupenki/" TargetMode="External"/><Relationship Id="rId92" Type="http://schemas.openxmlformats.org/officeDocument/2006/relationships/hyperlink" Target="https://alatoys-market.ru/categories/pazly/nabor_pazlov_4_figury_8_detaley/" TargetMode="External"/><Relationship Id="rId162" Type="http://schemas.openxmlformats.org/officeDocument/2006/relationships/hyperlink" Target="https://alatoys-market.ru/categories/chasiki/chasiki-korablik/" TargetMode="External"/><Relationship Id="rId183" Type="http://schemas.openxmlformats.org/officeDocument/2006/relationships/hyperlink" Target="https://alatoys-market.ru/categories/sortery/sorter_logika_i_schet/" TargetMode="External"/><Relationship Id="rId213" Type="http://schemas.openxmlformats.org/officeDocument/2006/relationships/hyperlink" Target="https://alatoys-market.ru/categories/pazly/pazl_gusenitsa/" TargetMode="External"/><Relationship Id="rId218" Type="http://schemas.openxmlformats.org/officeDocument/2006/relationships/printerSettings" Target="../printerSettings/printerSettings2.bin"/><Relationship Id="rId2" Type="http://schemas.openxmlformats.org/officeDocument/2006/relationships/hyperlink" Target="https://alatoys-market.ru/categories/bizibordy_i_bizidoma/bizibord-parovozik-tri-kota/" TargetMode="External"/><Relationship Id="rId29" Type="http://schemas.openxmlformats.org/officeDocument/2006/relationships/hyperlink" Target="https://alatoys-market.ru/categories/bizibordy_i_bizidoma/bizibord-teremok/" TargetMode="External"/><Relationship Id="rId24" Type="http://schemas.openxmlformats.org/officeDocument/2006/relationships/hyperlink" Target="https://alatoys-market.ru/categories/bizibordy_i_bizidoma/bizibord-pozharnaya-komanda/" TargetMode="External"/><Relationship Id="rId40" Type="http://schemas.openxmlformats.org/officeDocument/2006/relationships/hyperlink" Target="https://alatoys-market.ru/categories/memori_i_assotsiatsii/pazl-assotsiatsii-naidi-paru/" TargetMode="External"/><Relationship Id="rId45" Type="http://schemas.openxmlformats.org/officeDocument/2006/relationships/hyperlink" Target="https://alatoys-market.ru/categories/loto/loto-frukty-ovoschi/" TargetMode="External"/><Relationship Id="rId66" Type="http://schemas.openxmlformats.org/officeDocument/2006/relationships/hyperlink" Target="https://alatoys-market.ru/categories/schetnyy_material/igrovoi-nabor-stirka/" TargetMode="External"/><Relationship Id="rId87" Type="http://schemas.openxmlformats.org/officeDocument/2006/relationships/hyperlink" Target="https://alatoys-market.ru/categories/pazly/pazl-drobi-figuri/" TargetMode="External"/><Relationship Id="rId110" Type="http://schemas.openxmlformats.org/officeDocument/2006/relationships/hyperlink" Target="https://alatoys-market.ru/categories/pazly/pazl-medvezhonok-2/" TargetMode="External"/><Relationship Id="rId115" Type="http://schemas.openxmlformats.org/officeDocument/2006/relationships/hyperlink" Target="https://alatoys-market.ru/categories/labirinty/labirint-lvenok/" TargetMode="External"/><Relationship Id="rId131" Type="http://schemas.openxmlformats.org/officeDocument/2006/relationships/hyperlink" Target="https://alatoys-market.ru/categories/shnurovki/shnurovka-traktor-2/" TargetMode="External"/><Relationship Id="rId136" Type="http://schemas.openxmlformats.org/officeDocument/2006/relationships/hyperlink" Target="https://alatoys-market.ru/categories/shnurovki/shnurovka-ezhik/" TargetMode="External"/><Relationship Id="rId157" Type="http://schemas.openxmlformats.org/officeDocument/2006/relationships/hyperlink" Target="https://alatoys-market.ru/categories/shnurovki/shnurovka-sobachka/" TargetMode="External"/><Relationship Id="rId178" Type="http://schemas.openxmlformats.org/officeDocument/2006/relationships/hyperlink" Target="https://alatoys-market.ru/categories/sortery/sorter-25/" TargetMode="External"/><Relationship Id="rId61" Type="http://schemas.openxmlformats.org/officeDocument/2006/relationships/hyperlink" Target="https://alatoys-market.ru/categories/schetnyy_material/schetnyi-material-raduzhnyi-schet-70-detalei/" TargetMode="External"/><Relationship Id="rId82" Type="http://schemas.openxmlformats.org/officeDocument/2006/relationships/hyperlink" Target="https://alatoys-market.ru/categories/ksilofony/ksilofon-obezjana/" TargetMode="External"/><Relationship Id="rId152" Type="http://schemas.openxmlformats.org/officeDocument/2006/relationships/hyperlink" Target="https://alatoys-market.ru/categories/shnurovki/shnurovka-korablik/" TargetMode="External"/><Relationship Id="rId173" Type="http://schemas.openxmlformats.org/officeDocument/2006/relationships/hyperlink" Target="https://alatoys-market.ru/categories/sortery/sorter_321/" TargetMode="External"/><Relationship Id="rId194" Type="http://schemas.openxmlformats.org/officeDocument/2006/relationships/hyperlink" Target="https://alatoys-market.ru/categories/logicheskie_piramidki/piramidka_schetovod_PSCH3010/" TargetMode="External"/><Relationship Id="rId199" Type="http://schemas.openxmlformats.org/officeDocument/2006/relationships/hyperlink" Target="https://alatoys-market.ru/categories/balansiry/balansir_afrika/" TargetMode="External"/><Relationship Id="rId203" Type="http://schemas.openxmlformats.org/officeDocument/2006/relationships/hyperlink" Target="https://alatoys-market.ru/categories/pazly_kortonnye/nabor_pazlov_zhivotnye/" TargetMode="External"/><Relationship Id="rId208" Type="http://schemas.openxmlformats.org/officeDocument/2006/relationships/hyperlink" Target="https://alatoys-market.ru/categories/sortery/sorter_alatoys_s_pintsetom_stakanchiki_2/" TargetMode="External"/><Relationship Id="rId19" Type="http://schemas.openxmlformats.org/officeDocument/2006/relationships/hyperlink" Target="https://alatoys-market.ru/categories/shnurovki/shnurovka-izium-tri-kota/" TargetMode="External"/><Relationship Id="rId14" Type="http://schemas.openxmlformats.org/officeDocument/2006/relationships/hyperlink" Target="https://alatoys-market.ru/categories/shnurovki/shnurovka-korzhik-tri-kota/" TargetMode="External"/><Relationship Id="rId30" Type="http://schemas.openxmlformats.org/officeDocument/2006/relationships/hyperlink" Target="https://alatoys-market.ru/categories/bizibordy_i_bizidoma/bizibord-uchim-tsveta-i-tsifry/" TargetMode="External"/><Relationship Id="rId35" Type="http://schemas.openxmlformats.org/officeDocument/2006/relationships/hyperlink" Target="https://alatoys-market.ru/categories/bizibordy_i_bizidoma/bizibord-quot-kalendar-quot/" TargetMode="External"/><Relationship Id="rId56" Type="http://schemas.openxmlformats.org/officeDocument/2006/relationships/hyperlink" Target="https://alatoys-market.ru/categories/sortery/sorter-raduga/" TargetMode="External"/><Relationship Id="rId77" Type="http://schemas.openxmlformats.org/officeDocument/2006/relationships/hyperlink" Target="https://alatoys-market.ru/categories/logicheskie_igrushki/volshebnye-korobochki/" TargetMode="External"/><Relationship Id="rId100" Type="http://schemas.openxmlformats.org/officeDocument/2006/relationships/hyperlink" Target="https://alatoys-market.ru/categories/pazly/pazl1009/" TargetMode="External"/><Relationship Id="rId105" Type="http://schemas.openxmlformats.org/officeDocument/2006/relationships/hyperlink" Target="https://alatoys-market.ru/categories/pazly/pazl-utochka/" TargetMode="External"/><Relationship Id="rId126" Type="http://schemas.openxmlformats.org/officeDocument/2006/relationships/hyperlink" Target="https://alatoys-market.ru/categories/shnurovki/shnurovka-babochka/" TargetMode="External"/><Relationship Id="rId147" Type="http://schemas.openxmlformats.org/officeDocument/2006/relationships/hyperlink" Target="https://alatoys-market.ru/categories/shnurovki/shnurovka-poezd/" TargetMode="External"/><Relationship Id="rId168" Type="http://schemas.openxmlformats.org/officeDocument/2006/relationships/hyperlink" Target="https://alatoys-market.ru/categories/memori_i_assotsiatsii/memori-ovoschi-1/" TargetMode="External"/><Relationship Id="rId8" Type="http://schemas.openxmlformats.org/officeDocument/2006/relationships/hyperlink" Target="https://alatoys-market.ru/categories/tri_kota/metallofon-korzhik-tri-kota/" TargetMode="External"/><Relationship Id="rId51" Type="http://schemas.openxmlformats.org/officeDocument/2006/relationships/hyperlink" Target="https://alatoys-market.ru/categories/sortery/sorter-babochka-1/" TargetMode="External"/><Relationship Id="rId72" Type="http://schemas.openxmlformats.org/officeDocument/2006/relationships/hyperlink" Target="https://alatoys-market.ru/categories/logicheskie_piramidki/piramidka-schety-15-detalei-1/" TargetMode="External"/><Relationship Id="rId93" Type="http://schemas.openxmlformats.org/officeDocument/2006/relationships/hyperlink" Target="https://alatoys-market.ru/categories/pazly/nabor-pazlov-uchis-schitat/" TargetMode="External"/><Relationship Id="rId98" Type="http://schemas.openxmlformats.org/officeDocument/2006/relationships/hyperlink" Target="https://alatoys-market.ru/categories/pazly/pazl-avtomobili/" TargetMode="External"/><Relationship Id="rId121" Type="http://schemas.openxmlformats.org/officeDocument/2006/relationships/hyperlink" Target="https://alatoys-market.ru/categories/shnurovki_busy/shnurovki-busy-cifri/" TargetMode="External"/><Relationship Id="rId142" Type="http://schemas.openxmlformats.org/officeDocument/2006/relationships/hyperlink" Target="https://alatoys-market.ru/categories/shnurovki/shnurovka-loshadka/" TargetMode="External"/><Relationship Id="rId163" Type="http://schemas.openxmlformats.org/officeDocument/2006/relationships/hyperlink" Target="https://alatoys-market.ru/categories/chasiki/chasiki-yabloko/" TargetMode="External"/><Relationship Id="rId184" Type="http://schemas.openxmlformats.org/officeDocument/2006/relationships/hyperlink" Target="https://alatoys-market.ru/categories/katalki_i_mashinki/" TargetMode="External"/><Relationship Id="rId189" Type="http://schemas.openxmlformats.org/officeDocument/2006/relationships/hyperlink" Target="https://alatoys-market.ru/categories/sortery/sorter_pchyelki_soty_pintset/" TargetMode="External"/><Relationship Id="rId219" Type="http://schemas.openxmlformats.org/officeDocument/2006/relationships/drawing" Target="../drawings/drawing1.xml"/><Relationship Id="rId3" Type="http://schemas.openxmlformats.org/officeDocument/2006/relationships/hyperlink" Target="https://alatoys-market.ru/categories/bizibordy_i_bizidoma/bizibord-shesterenki-daiving-tri-kota/" TargetMode="External"/><Relationship Id="rId214" Type="http://schemas.openxmlformats.org/officeDocument/2006/relationships/hyperlink" Target="https://alatoys-market.ru/categories/sortery/sorter_frukty_SOR92/" TargetMode="External"/><Relationship Id="rId25" Type="http://schemas.openxmlformats.org/officeDocument/2006/relationships/hyperlink" Target="https://alatoys-market.ru/categories/bizibordy_i_bizidoma/bizibord-solnyshko/" TargetMode="External"/><Relationship Id="rId46" Type="http://schemas.openxmlformats.org/officeDocument/2006/relationships/hyperlink" Target="https://alatoys-market.ru/categories/loto/loto-zhivotnye-1/" TargetMode="External"/><Relationship Id="rId67" Type="http://schemas.openxmlformats.org/officeDocument/2006/relationships/hyperlink" Target="https://alatoys-market.ru/categories/igry_s_prishchepkami/igry-s-prischepkami-uchim-bukvy-1/" TargetMode="External"/><Relationship Id="rId116" Type="http://schemas.openxmlformats.org/officeDocument/2006/relationships/hyperlink" Target="https://alatoys-market.ru/categories/labirinty/labirint-jablonja/" TargetMode="External"/><Relationship Id="rId137" Type="http://schemas.openxmlformats.org/officeDocument/2006/relationships/hyperlink" Target="https://alatoys-market.ru/categories/shnurovki/shnurovka-ovechka/" TargetMode="External"/><Relationship Id="rId158" Type="http://schemas.openxmlformats.org/officeDocument/2006/relationships/hyperlink" Target="https://alatoys-market.ru/categories/shnurovki/shnurovka-petukh/" TargetMode="External"/><Relationship Id="rId20" Type="http://schemas.openxmlformats.org/officeDocument/2006/relationships/hyperlink" Target="https://alatoys-market.ru/categories/shnurovki/shnurovka-nudik-tri-kota/" TargetMode="External"/><Relationship Id="rId41" Type="http://schemas.openxmlformats.org/officeDocument/2006/relationships/hyperlink" Target="https://alatoys-market.ru/categories/memori_i_assotsiatsii/pazl-assotsiatsii-zhivotnye/" TargetMode="External"/><Relationship Id="rId62" Type="http://schemas.openxmlformats.org/officeDocument/2006/relationships/hyperlink" Target="https://alatoys-market.ru/categories/schetnyy_material/schetnyi-material-palochki-dlya-scheta-2/" TargetMode="External"/><Relationship Id="rId83" Type="http://schemas.openxmlformats.org/officeDocument/2006/relationships/hyperlink" Target="https://alatoys-market.ru/categories/ksilofony/ksilofon-3/" TargetMode="External"/><Relationship Id="rId88" Type="http://schemas.openxmlformats.org/officeDocument/2006/relationships/hyperlink" Target="https://alatoys-market.ru/categories/pazly/pazly_drobi_figury_osnovanie_12_detaley/" TargetMode="External"/><Relationship Id="rId111" Type="http://schemas.openxmlformats.org/officeDocument/2006/relationships/hyperlink" Target="https://alatoys-market.ru/categories/pazly/pazl-transport/" TargetMode="External"/><Relationship Id="rId132" Type="http://schemas.openxmlformats.org/officeDocument/2006/relationships/hyperlink" Target="https://alatoys-market.ru/categories/shnurovki/shnurovka-korablik2/" TargetMode="External"/><Relationship Id="rId153" Type="http://schemas.openxmlformats.org/officeDocument/2006/relationships/hyperlink" Target="https://alatoys-market.ru/categories/shnurovki/shnurovka-parovoz/" TargetMode="External"/><Relationship Id="rId174" Type="http://schemas.openxmlformats.org/officeDocument/2006/relationships/hyperlink" Target="https://alatoys-market.ru/categories/sortery/sorter_33/" TargetMode="External"/><Relationship Id="rId179" Type="http://schemas.openxmlformats.org/officeDocument/2006/relationships/hyperlink" Target="https://alatoys-market.ru/categories/sortery/sorter_alatoys_s_pintsetom_derevo/" TargetMode="External"/><Relationship Id="rId195" Type="http://schemas.openxmlformats.org/officeDocument/2006/relationships/hyperlink" Target="https://alatoys-market.ru/categories/balansiry/bashnya_tsifry/" TargetMode="External"/><Relationship Id="rId209" Type="http://schemas.openxmlformats.org/officeDocument/2006/relationships/hyperlink" Target="https://alatoys-market.ru/categories/sortery/sorter_rybalka_s_magnitnoy_udochkoy/" TargetMode="External"/><Relationship Id="rId190" Type="http://schemas.openxmlformats.org/officeDocument/2006/relationships/hyperlink" Target="https://alatoys-market.ru/categories/sortery/sorter_alatoys_s_pintsetom_stakanchiki/" TargetMode="External"/><Relationship Id="rId204" Type="http://schemas.openxmlformats.org/officeDocument/2006/relationships/hyperlink" Target="https://alatoys-market.ru/categories/pazly_kortonnye/nabor_pazlov_zhivotnye-4004/" TargetMode="External"/><Relationship Id="rId15" Type="http://schemas.openxmlformats.org/officeDocument/2006/relationships/hyperlink" Target="https://alatoys-market.ru/categories/shnurovki/shnurovka-kompot-tri-kota/" TargetMode="External"/><Relationship Id="rId36" Type="http://schemas.openxmlformats.org/officeDocument/2006/relationships/hyperlink" Target="https://alatoys-market.ru/categories/memori_i_assotsiatsii/igra-memori-1/" TargetMode="External"/><Relationship Id="rId57" Type="http://schemas.openxmlformats.org/officeDocument/2006/relationships/hyperlink" Target="https://alatoys-market.ru/categories/sortery/sorter-ovoschi-frukty/" TargetMode="External"/><Relationship Id="rId106" Type="http://schemas.openxmlformats.org/officeDocument/2006/relationships/hyperlink" Target="https://alatoys-market.ru/categories/pazly/pazl-sobachka/" TargetMode="External"/><Relationship Id="rId127" Type="http://schemas.openxmlformats.org/officeDocument/2006/relationships/hyperlink" Target="https://alatoys-market.ru/categories/shnurovki/shnurovka-keda-1/" TargetMode="External"/><Relationship Id="rId10" Type="http://schemas.openxmlformats.org/officeDocument/2006/relationships/hyperlink" Target="https://alatoys-market.ru/categories/tri_kota/pazl-kompot-tri-kota/" TargetMode="External"/><Relationship Id="rId31" Type="http://schemas.openxmlformats.org/officeDocument/2006/relationships/hyperlink" Target="https://alatoys-market.ru/categories/bizibordy_i_bizidoma/bizibord-uchim-tsifry/" TargetMode="External"/><Relationship Id="rId52" Type="http://schemas.openxmlformats.org/officeDocument/2006/relationships/hyperlink" Target="https://alatoys-market.ru/categories/sortery/sorter-shariki/" TargetMode="External"/><Relationship Id="rId73" Type="http://schemas.openxmlformats.org/officeDocument/2006/relationships/hyperlink" Target="https://alatoys-market.ru/categories/logicheskie_piramidki/piramidka-schety/" TargetMode="External"/><Relationship Id="rId78" Type="http://schemas.openxmlformats.org/officeDocument/2006/relationships/hyperlink" Target="https://alatoys-market.ru/categories/logicheskie_igrushki/tangram-20-zadanii/" TargetMode="External"/><Relationship Id="rId94" Type="http://schemas.openxmlformats.org/officeDocument/2006/relationships/hyperlink" Target="https://alatoys-market.ru/categories/pazly/nabor_pazlov_4_figury_8_detaley_08/" TargetMode="External"/><Relationship Id="rId99" Type="http://schemas.openxmlformats.org/officeDocument/2006/relationships/hyperlink" Target="https://alatoys-market.ru/categories/pazly/pazl-transport-1/" TargetMode="External"/><Relationship Id="rId101" Type="http://schemas.openxmlformats.org/officeDocument/2006/relationships/hyperlink" Target="https://alatoys-market.ru/categories/pazly/pazl-okean-1/" TargetMode="External"/><Relationship Id="rId122" Type="http://schemas.openxmlformats.org/officeDocument/2006/relationships/hyperlink" Target="https://alatoys-market.ru/categories/shnurovki_busy/shnurovka-konstruktor/" TargetMode="External"/><Relationship Id="rId143" Type="http://schemas.openxmlformats.org/officeDocument/2006/relationships/hyperlink" Target="https://alatoys-market.ru/categories/shnurovki/shnurovka-mashinka/" TargetMode="External"/><Relationship Id="rId148" Type="http://schemas.openxmlformats.org/officeDocument/2006/relationships/hyperlink" Target="https://alatoys-market.ru/categories/shnurovki/shnurovka-podvodnaya-lodka/" TargetMode="External"/><Relationship Id="rId164" Type="http://schemas.openxmlformats.org/officeDocument/2006/relationships/hyperlink" Target="https://alatoys-market.ru/categories/chasiki/chasiki-solnyshko/" TargetMode="External"/><Relationship Id="rId169" Type="http://schemas.openxmlformats.org/officeDocument/2006/relationships/hyperlink" Target="https://alatoys-market.ru/categories/loto/loto_veselye_zveryata/" TargetMode="External"/><Relationship Id="rId185" Type="http://schemas.openxmlformats.org/officeDocument/2006/relationships/hyperlink" Target="https://alatoys-market.ru/categories/logicheskie_piramidki/piramidka_schety/" TargetMode="External"/><Relationship Id="rId4" Type="http://schemas.openxmlformats.org/officeDocument/2006/relationships/hyperlink" Target="https://alatoys-market.ru/categories/tri_kota/bizibord-gde-zhivut-koty-tri-kota/" TargetMode="External"/><Relationship Id="rId9" Type="http://schemas.openxmlformats.org/officeDocument/2006/relationships/hyperlink" Target="https://alatoys-market.ru/categories/pazly/nabor-pazlov-tri-kota-1/" TargetMode="External"/><Relationship Id="rId180" Type="http://schemas.openxmlformats.org/officeDocument/2006/relationships/hyperlink" Target="https://alatoys-market.ru/categories/sortery/sor52/" TargetMode="External"/><Relationship Id="rId210" Type="http://schemas.openxmlformats.org/officeDocument/2006/relationships/hyperlink" Target="https://alatoys-market.ru/categories/logicheskie_igrushki/mozaika_figurki_MKF04/" TargetMode="External"/><Relationship Id="rId215" Type="http://schemas.openxmlformats.org/officeDocument/2006/relationships/hyperlink" Target="https://alatoys-market.ru/categories/bizibordy_i_bizidoma/bizibord-chasiki/" TargetMode="External"/><Relationship Id="rId26" Type="http://schemas.openxmlformats.org/officeDocument/2006/relationships/hyperlink" Target="https://alatoys-market.ru/categories/bizibordy_i_bizidoma/bizibord-vunderkind/" TargetMode="External"/><Relationship Id="rId47" Type="http://schemas.openxmlformats.org/officeDocument/2006/relationships/hyperlink" Target="https://alatoys-market.ru/categories/loto/loto_professii/" TargetMode="External"/><Relationship Id="rId68" Type="http://schemas.openxmlformats.org/officeDocument/2006/relationships/hyperlink" Target="https://alatoys-market.ru/categories/igry_s_prishchepkami/igry-s-prischepkami-naidi-paru-paru/" TargetMode="External"/><Relationship Id="rId89" Type="http://schemas.openxmlformats.org/officeDocument/2006/relationships/hyperlink" Target="https://alatoys-market.ru/categories/pazly/pazl-drobi-figuri-1-1/" TargetMode="External"/><Relationship Id="rId112" Type="http://schemas.openxmlformats.org/officeDocument/2006/relationships/hyperlink" Target="https://alatoys-market.ru/categories/labirinty/labirint-kot/" TargetMode="External"/><Relationship Id="rId133" Type="http://schemas.openxmlformats.org/officeDocument/2006/relationships/hyperlink" Target="https://alatoys-market.ru/categories/shnurovki/shnurovka-samoletik/" TargetMode="External"/><Relationship Id="rId154" Type="http://schemas.openxmlformats.org/officeDocument/2006/relationships/hyperlink" Target="https://alatoys-market.ru/categories/shnurovki/shnurovka-samolet-reaktivnyi/" TargetMode="External"/><Relationship Id="rId175" Type="http://schemas.openxmlformats.org/officeDocument/2006/relationships/hyperlink" Target="https://alatoys-market.ru/categories/sortery/sorter_331/" TargetMode="External"/><Relationship Id="rId196" Type="http://schemas.openxmlformats.org/officeDocument/2006/relationships/hyperlink" Target="https://alatoys-market.ru/categories/sortery/sorter_s_pintsetom_tsvetnaya_polyana/" TargetMode="External"/><Relationship Id="rId200" Type="http://schemas.openxmlformats.org/officeDocument/2006/relationships/hyperlink" Target="https://alatoys-market.ru/categories/balansiry/balansir_geometrik/" TargetMode="External"/><Relationship Id="rId16" Type="http://schemas.openxmlformats.org/officeDocument/2006/relationships/hyperlink" Target="https://alatoys-market.ru/categories/shnurovki/shnurovka-gortchitsa-tri-kota/" TargetMode="External"/><Relationship Id="rId37" Type="http://schemas.openxmlformats.org/officeDocument/2006/relationships/hyperlink" Target="https://alatoys-market.ru/categories/memori_i_assotsiatsii/memori/" TargetMode="External"/><Relationship Id="rId58" Type="http://schemas.openxmlformats.org/officeDocument/2006/relationships/hyperlink" Target="https://alatoys-market.ru/categories/sortery/sorter-zhivotnye-1/" TargetMode="External"/><Relationship Id="rId79" Type="http://schemas.openxmlformats.org/officeDocument/2006/relationships/hyperlink" Target="https://alatoys-market.ru/categories/logicheskie_igrushki/geobord/" TargetMode="External"/><Relationship Id="rId102" Type="http://schemas.openxmlformats.org/officeDocument/2006/relationships/hyperlink" Target="https://alatoys-market.ru/categories/pazly/pazl-figury/" TargetMode="External"/><Relationship Id="rId123" Type="http://schemas.openxmlformats.org/officeDocument/2006/relationships/hyperlink" Target="https://alatoys-market.ru/categories/shnurovki_busy/shnurovki-busy-azbuka-2/" TargetMode="External"/><Relationship Id="rId144" Type="http://schemas.openxmlformats.org/officeDocument/2006/relationships/hyperlink" Target="https://alatoys-market.ru/categories/shnurovki/shnurovka-korablik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L263"/>
  <sheetViews>
    <sheetView tabSelected="1" zoomScale="33" zoomScaleNormal="33" workbookViewId="0">
      <pane ySplit="5" topLeftCell="A6" activePane="bottomLeft" state="frozen"/>
      <selection pane="bottomLeft" activeCell="B92" sqref="B92"/>
    </sheetView>
  </sheetViews>
  <sheetFormatPr defaultRowHeight="26.25" x14ac:dyDescent="0.35"/>
  <cols>
    <col min="1" max="1" width="8.125" style="2" customWidth="1"/>
    <col min="2" max="2" width="8.125" style="8" customWidth="1"/>
    <col min="3" max="3" width="22.125" style="9" customWidth="1"/>
    <col min="4" max="4" width="66.125" style="10" customWidth="1"/>
    <col min="5" max="5" width="24.5" style="11" customWidth="1"/>
    <col min="6" max="6" width="23.875" style="11" customWidth="1"/>
    <col min="7" max="7" width="18.75" style="11" customWidth="1"/>
    <col min="8" max="8" width="15.375" style="6" customWidth="1"/>
    <col min="9" max="9" width="26.375" style="6" customWidth="1"/>
    <col min="10" max="10" width="26.625" style="6" customWidth="1"/>
    <col min="11" max="11" width="25.375" style="6" customWidth="1"/>
    <col min="12" max="12" width="24.75" style="6" customWidth="1"/>
    <col min="13" max="13" width="25" style="6" customWidth="1"/>
    <col min="14" max="14" width="32.125" style="6" customWidth="1"/>
    <col min="15" max="15" width="9.75" style="8" hidden="1" customWidth="1"/>
    <col min="16" max="16" width="10.625" style="8" hidden="1" customWidth="1"/>
    <col min="17" max="17" width="7.375" style="8" hidden="1" customWidth="1"/>
    <col min="18" max="18" width="6.625" style="8" hidden="1" customWidth="1"/>
    <col min="19" max="20" width="11.125" style="8" hidden="1" customWidth="1"/>
    <col min="21" max="21" width="38.375" style="6" customWidth="1"/>
    <col min="22" max="22" width="15.25" style="1" hidden="1" customWidth="1"/>
    <col min="23" max="23" width="11.5" style="1" hidden="1" customWidth="1"/>
    <col min="24" max="24" width="15" style="1" hidden="1" customWidth="1"/>
    <col min="25" max="25" width="11.5" style="1" hidden="1" customWidth="1"/>
    <col min="26" max="26" width="13" style="1" hidden="1" customWidth="1"/>
    <col min="27" max="27" width="12.625" style="1" hidden="1" customWidth="1"/>
    <col min="28" max="29" width="14.5" style="1" hidden="1" customWidth="1"/>
    <col min="30" max="30" width="17.625" style="1" hidden="1" customWidth="1"/>
    <col min="31" max="31" width="15" style="1" hidden="1" customWidth="1"/>
    <col min="32" max="32" width="13.875" style="1" hidden="1" customWidth="1"/>
    <col min="33" max="33" width="15" style="1" hidden="1" customWidth="1"/>
    <col min="34" max="34" width="19.125" style="1" hidden="1" customWidth="1"/>
    <col min="35" max="35" width="8.5" style="1" hidden="1" customWidth="1"/>
    <col min="36" max="230" width="8.5" style="1" customWidth="1"/>
    <col min="231" max="998" width="8.5" style="2" customWidth="1"/>
    <col min="999" max="1026" width="8.125" style="2" customWidth="1"/>
  </cols>
  <sheetData>
    <row r="1" spans="1:34" ht="255.75" customHeight="1" x14ac:dyDescent="0.35"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</row>
    <row r="2" spans="1:34" ht="102" customHeight="1" thickBot="1" x14ac:dyDescent="0.4">
      <c r="A2" s="13"/>
      <c r="B2" s="179" t="s">
        <v>542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</row>
    <row r="3" spans="1:34" ht="102" customHeight="1" x14ac:dyDescent="0.55000000000000004">
      <c r="A3" s="13"/>
      <c r="B3" s="63"/>
      <c r="C3" s="60"/>
      <c r="D3" s="62" t="s">
        <v>554</v>
      </c>
      <c r="E3" s="18"/>
      <c r="F3" s="18"/>
      <c r="G3" s="18"/>
      <c r="H3" s="18"/>
      <c r="I3" s="163" t="s">
        <v>0</v>
      </c>
      <c r="J3" s="164"/>
      <c r="K3" s="164"/>
      <c r="L3" s="164"/>
      <c r="M3" s="164"/>
      <c r="N3" s="165"/>
      <c r="O3" s="19"/>
      <c r="P3" s="20"/>
      <c r="Q3" s="20"/>
      <c r="R3" s="20"/>
      <c r="S3" s="20"/>
      <c r="T3" s="20"/>
      <c r="U3" s="21">
        <v>44630</v>
      </c>
    </row>
    <row r="4" spans="1:34" ht="79.900000000000006" customHeight="1" thickBot="1" x14ac:dyDescent="0.4">
      <c r="A4" s="13"/>
      <c r="B4" s="64"/>
      <c r="C4" s="61"/>
      <c r="D4" s="22"/>
      <c r="E4" s="17"/>
      <c r="F4" s="17"/>
      <c r="G4" s="17"/>
      <c r="H4" s="17"/>
      <c r="I4" s="31">
        <f t="shared" ref="I4:N4" si="0">SUM(O7:O262)</f>
        <v>0</v>
      </c>
      <c r="J4" s="16">
        <f t="shared" si="0"/>
        <v>0</v>
      </c>
      <c r="K4" s="16">
        <f t="shared" si="0"/>
        <v>0</v>
      </c>
      <c r="L4" s="16">
        <f t="shared" si="0"/>
        <v>0</v>
      </c>
      <c r="M4" s="16">
        <f t="shared" si="0"/>
        <v>0</v>
      </c>
      <c r="N4" s="32">
        <f t="shared" si="0"/>
        <v>0</v>
      </c>
      <c r="O4" s="15"/>
      <c r="P4" s="3"/>
      <c r="Q4" s="3"/>
      <c r="R4" s="3"/>
      <c r="S4" s="3"/>
      <c r="T4" s="12"/>
      <c r="U4" s="23"/>
    </row>
    <row r="5" spans="1:34" ht="133.5" customHeight="1" thickBot="1" x14ac:dyDescent="0.55000000000000004">
      <c r="B5" s="46" t="s">
        <v>2</v>
      </c>
      <c r="C5" s="46" t="s">
        <v>3</v>
      </c>
      <c r="D5" s="47" t="s">
        <v>4</v>
      </c>
      <c r="E5" s="24" t="s">
        <v>5</v>
      </c>
      <c r="F5" s="28" t="s">
        <v>533</v>
      </c>
      <c r="G5" s="28" t="s">
        <v>239</v>
      </c>
      <c r="H5" s="28" t="s">
        <v>6</v>
      </c>
      <c r="I5" s="33" t="s">
        <v>7</v>
      </c>
      <c r="J5" s="25" t="s">
        <v>8</v>
      </c>
      <c r="K5" s="25" t="s">
        <v>9</v>
      </c>
      <c r="L5" s="25" t="s">
        <v>10</v>
      </c>
      <c r="M5" s="25" t="s">
        <v>11</v>
      </c>
      <c r="N5" s="34" t="s">
        <v>12</v>
      </c>
      <c r="O5" s="29"/>
      <c r="P5" s="26"/>
      <c r="Q5" s="26"/>
      <c r="R5" s="26"/>
      <c r="S5" s="26"/>
      <c r="T5" s="26"/>
      <c r="U5" s="27" t="s">
        <v>1</v>
      </c>
      <c r="V5" s="81">
        <v>500</v>
      </c>
      <c r="W5" s="75">
        <v>400</v>
      </c>
      <c r="X5" s="75">
        <v>300</v>
      </c>
      <c r="Y5" s="75">
        <v>200</v>
      </c>
      <c r="Z5" s="75">
        <v>100</v>
      </c>
      <c r="AA5" s="75">
        <v>30</v>
      </c>
      <c r="AC5" s="75">
        <v>500</v>
      </c>
      <c r="AD5" s="75">
        <v>400</v>
      </c>
      <c r="AE5" s="75">
        <v>300</v>
      </c>
      <c r="AF5" s="75">
        <v>200</v>
      </c>
      <c r="AG5" s="75">
        <v>100</v>
      </c>
      <c r="AH5" s="75">
        <v>30</v>
      </c>
    </row>
    <row r="6" spans="1:34" ht="48.75" customHeight="1" x14ac:dyDescent="0.35">
      <c r="B6" s="41"/>
      <c r="C6" s="41"/>
      <c r="D6" s="166" t="s">
        <v>13</v>
      </c>
      <c r="E6" s="167"/>
      <c r="F6" s="167"/>
      <c r="G6" s="167"/>
      <c r="H6" s="167"/>
      <c r="I6" s="167"/>
      <c r="J6" s="167"/>
      <c r="K6" s="167"/>
      <c r="L6" s="167"/>
      <c r="M6" s="167"/>
      <c r="N6" s="168"/>
      <c r="O6" s="42"/>
      <c r="P6" s="42"/>
      <c r="Q6" s="42"/>
      <c r="R6" s="42"/>
      <c r="S6" s="42"/>
      <c r="T6" s="42"/>
      <c r="U6" s="88"/>
      <c r="V6" s="86"/>
      <c r="W6" s="74"/>
      <c r="X6" s="74"/>
      <c r="Y6" s="74"/>
      <c r="Z6" s="74"/>
      <c r="AA6" s="74"/>
      <c r="AC6" s="74"/>
      <c r="AD6" s="74"/>
      <c r="AE6" s="74"/>
      <c r="AF6" s="74"/>
      <c r="AG6" s="74"/>
      <c r="AH6" s="74"/>
    </row>
    <row r="7" spans="1:34" ht="100.5" customHeight="1" x14ac:dyDescent="0.5">
      <c r="B7" s="37">
        <v>1</v>
      </c>
      <c r="C7" s="38" t="s">
        <v>14</v>
      </c>
      <c r="D7" s="110" t="s">
        <v>223</v>
      </c>
      <c r="E7" s="78"/>
      <c r="F7" s="59" t="s">
        <v>235</v>
      </c>
      <c r="G7" s="59">
        <v>4.4999999999999998E-2</v>
      </c>
      <c r="H7" s="66">
        <v>30</v>
      </c>
      <c r="I7" s="79">
        <v>98</v>
      </c>
      <c r="J7" s="80">
        <v>101</v>
      </c>
      <c r="K7" s="80">
        <v>103</v>
      </c>
      <c r="L7" s="80">
        <v>106</v>
      </c>
      <c r="M7" s="80">
        <v>109</v>
      </c>
      <c r="N7" s="94">
        <v>123</v>
      </c>
      <c r="O7" s="30">
        <f>IFERROR(U7*I7,0)</f>
        <v>0</v>
      </c>
      <c r="P7" s="4">
        <f>IFERROR(U7*J7,0)</f>
        <v>0</v>
      </c>
      <c r="Q7" s="4">
        <f>IFERROR(U7*K7,0)</f>
        <v>0</v>
      </c>
      <c r="R7" s="4">
        <f>IFERROR(U7*L7,0)</f>
        <v>0</v>
      </c>
      <c r="S7" s="4">
        <f>IFERROR(U7*M7,0)</f>
        <v>0</v>
      </c>
      <c r="T7" s="4">
        <f>IFERROR(U7*N7,0)</f>
        <v>0</v>
      </c>
      <c r="U7" s="89"/>
      <c r="V7" s="87">
        <f t="shared" ref="V7:AA7" si="1">ROUND(I7,0)</f>
        <v>98</v>
      </c>
      <c r="W7" s="76">
        <f t="shared" si="1"/>
        <v>101</v>
      </c>
      <c r="X7" s="76">
        <f t="shared" si="1"/>
        <v>103</v>
      </c>
      <c r="Y7" s="76">
        <f t="shared" si="1"/>
        <v>106</v>
      </c>
      <c r="Z7" s="76">
        <f t="shared" si="1"/>
        <v>109</v>
      </c>
      <c r="AA7" s="76">
        <f t="shared" si="1"/>
        <v>123</v>
      </c>
      <c r="AC7" s="107">
        <f t="shared" ref="AC7" si="2">I7</f>
        <v>98</v>
      </c>
      <c r="AD7" s="107">
        <f>AC7*100/97.5</f>
        <v>100.51282051282051</v>
      </c>
      <c r="AE7" s="107">
        <f>AC7*100/95</f>
        <v>103.15789473684211</v>
      </c>
      <c r="AF7" s="107">
        <f>AC7*100/92.5</f>
        <v>105.94594594594595</v>
      </c>
      <c r="AG7" s="107">
        <f>AC7*100/90</f>
        <v>108.88888888888889</v>
      </c>
      <c r="AH7" s="107">
        <f t="shared" ref="AH7" si="3">AC7*100/80</f>
        <v>122.5</v>
      </c>
    </row>
    <row r="8" spans="1:34" ht="96" customHeight="1" x14ac:dyDescent="0.5">
      <c r="B8" s="37">
        <f t="shared" ref="B8:B11" si="4">B7+1</f>
        <v>2</v>
      </c>
      <c r="C8" s="38" t="s">
        <v>15</v>
      </c>
      <c r="D8" s="56" t="s">
        <v>225</v>
      </c>
      <c r="E8" s="52"/>
      <c r="F8" s="59" t="s">
        <v>236</v>
      </c>
      <c r="G8" s="48">
        <v>0.05</v>
      </c>
      <c r="H8" s="44">
        <v>30</v>
      </c>
      <c r="I8" s="72">
        <v>98</v>
      </c>
      <c r="J8" s="73">
        <v>101</v>
      </c>
      <c r="K8" s="80">
        <v>103</v>
      </c>
      <c r="L8" s="80">
        <v>106</v>
      </c>
      <c r="M8" s="73">
        <v>109</v>
      </c>
      <c r="N8" s="95">
        <v>123</v>
      </c>
      <c r="O8" s="30">
        <f>IFERROR(U8*I8,0)</f>
        <v>0</v>
      </c>
      <c r="P8" s="4">
        <f>IFERROR(U8*J8,0)</f>
        <v>0</v>
      </c>
      <c r="Q8" s="4">
        <f>IFERROR(U8*K8,0)</f>
        <v>0</v>
      </c>
      <c r="R8" s="4">
        <f>IFERROR(U8*L8,0)</f>
        <v>0</v>
      </c>
      <c r="S8" s="4">
        <f>IFERROR(U8*M8,0)</f>
        <v>0</v>
      </c>
      <c r="T8" s="4">
        <f>IFERROR(U8*N8,0)</f>
        <v>0</v>
      </c>
      <c r="U8" s="36"/>
      <c r="V8" s="87">
        <f t="shared" ref="V8:AA11" si="5">ROUND(I8,0)</f>
        <v>98</v>
      </c>
      <c r="W8" s="76">
        <f t="shared" si="5"/>
        <v>101</v>
      </c>
      <c r="X8" s="76">
        <f t="shared" si="5"/>
        <v>103</v>
      </c>
      <c r="Y8" s="76">
        <f t="shared" si="5"/>
        <v>106</v>
      </c>
      <c r="Z8" s="76">
        <f t="shared" si="5"/>
        <v>109</v>
      </c>
      <c r="AA8" s="76">
        <f t="shared" si="5"/>
        <v>123</v>
      </c>
      <c r="AC8" s="107">
        <f t="shared" ref="AC8:AC71" si="6">I8</f>
        <v>98</v>
      </c>
      <c r="AD8" s="107">
        <f t="shared" ref="AD8:AD71" si="7">AC8*100/97.5</f>
        <v>100.51282051282051</v>
      </c>
      <c r="AE8" s="107">
        <f t="shared" ref="AE8:AE71" si="8">AC8*100/95</f>
        <v>103.15789473684211</v>
      </c>
      <c r="AF8" s="107">
        <f t="shared" ref="AF8:AF71" si="9">AC8*100/92.5</f>
        <v>105.94594594594595</v>
      </c>
      <c r="AG8" s="107">
        <f t="shared" ref="AG8:AG71" si="10">AC8*100/90</f>
        <v>108.88888888888889</v>
      </c>
      <c r="AH8" s="107">
        <f t="shared" ref="AH8:AH71" si="11">AC8*100/80</f>
        <v>122.5</v>
      </c>
    </row>
    <row r="9" spans="1:34" ht="108.75" customHeight="1" x14ac:dyDescent="0.5">
      <c r="B9" s="37">
        <f>B8+1</f>
        <v>3</v>
      </c>
      <c r="C9" s="38" t="s">
        <v>16</v>
      </c>
      <c r="D9" s="53" t="s">
        <v>224</v>
      </c>
      <c r="E9" s="5"/>
      <c r="F9" s="48" t="s">
        <v>237</v>
      </c>
      <c r="G9" s="48">
        <v>5.5E-2</v>
      </c>
      <c r="H9" s="44">
        <v>30</v>
      </c>
      <c r="I9" s="72">
        <v>98</v>
      </c>
      <c r="J9" s="73">
        <v>101</v>
      </c>
      <c r="K9" s="80">
        <v>103</v>
      </c>
      <c r="L9" s="80">
        <v>106</v>
      </c>
      <c r="M9" s="73">
        <v>109</v>
      </c>
      <c r="N9" s="95">
        <v>123</v>
      </c>
      <c r="O9" s="30">
        <f>IFERROR(U9*I9,0)</f>
        <v>0</v>
      </c>
      <c r="P9" s="4">
        <f>IFERROR(U9*J9,0)</f>
        <v>0</v>
      </c>
      <c r="Q9" s="4">
        <f>IFERROR(U9*K9,0)</f>
        <v>0</v>
      </c>
      <c r="R9" s="4">
        <f>IFERROR(U9*L9,0)</f>
        <v>0</v>
      </c>
      <c r="S9" s="4">
        <f>IFERROR(U9*M9,0)</f>
        <v>0</v>
      </c>
      <c r="T9" s="4">
        <f>IFERROR(U9*N9,0)</f>
        <v>0</v>
      </c>
      <c r="U9" s="36"/>
      <c r="V9" s="87">
        <f t="shared" si="5"/>
        <v>98</v>
      </c>
      <c r="W9" s="76">
        <f t="shared" si="5"/>
        <v>101</v>
      </c>
      <c r="X9" s="76">
        <f t="shared" si="5"/>
        <v>103</v>
      </c>
      <c r="Y9" s="76">
        <f t="shared" si="5"/>
        <v>106</v>
      </c>
      <c r="Z9" s="76">
        <f t="shared" si="5"/>
        <v>109</v>
      </c>
      <c r="AA9" s="76">
        <f t="shared" si="5"/>
        <v>123</v>
      </c>
      <c r="AC9" s="107">
        <f t="shared" si="6"/>
        <v>98</v>
      </c>
      <c r="AD9" s="107">
        <f t="shared" si="7"/>
        <v>100.51282051282051</v>
      </c>
      <c r="AE9" s="107">
        <f t="shared" si="8"/>
        <v>103.15789473684211</v>
      </c>
      <c r="AF9" s="107">
        <f t="shared" si="9"/>
        <v>105.94594594594595</v>
      </c>
      <c r="AG9" s="107">
        <f t="shared" si="10"/>
        <v>108.88888888888889</v>
      </c>
      <c r="AH9" s="107">
        <f t="shared" si="11"/>
        <v>122.5</v>
      </c>
    </row>
    <row r="10" spans="1:34" ht="117.75" customHeight="1" x14ac:dyDescent="0.5">
      <c r="B10" s="37">
        <f t="shared" si="4"/>
        <v>4</v>
      </c>
      <c r="C10" s="38" t="s">
        <v>17</v>
      </c>
      <c r="D10" s="56" t="s">
        <v>226</v>
      </c>
      <c r="E10" s="5"/>
      <c r="F10" s="48" t="s">
        <v>488</v>
      </c>
      <c r="G10" s="48">
        <v>5.5E-2</v>
      </c>
      <c r="H10" s="44">
        <v>30</v>
      </c>
      <c r="I10" s="72">
        <v>98</v>
      </c>
      <c r="J10" s="73">
        <v>101</v>
      </c>
      <c r="K10" s="80">
        <v>103</v>
      </c>
      <c r="L10" s="80">
        <v>106</v>
      </c>
      <c r="M10" s="73">
        <v>109</v>
      </c>
      <c r="N10" s="95">
        <v>123</v>
      </c>
      <c r="O10" s="30">
        <f>IFERROR(U10*I10,0)</f>
        <v>0</v>
      </c>
      <c r="P10" s="4">
        <f>IFERROR(U10*J10,0)</f>
        <v>0</v>
      </c>
      <c r="Q10" s="4">
        <f>IFERROR(U10*K10,0)</f>
        <v>0</v>
      </c>
      <c r="R10" s="4">
        <f>IFERROR(U10*L10,0)</f>
        <v>0</v>
      </c>
      <c r="S10" s="4">
        <f>IFERROR(U10*M10,0)</f>
        <v>0</v>
      </c>
      <c r="T10" s="4">
        <f>IFERROR(U10*N10,0)</f>
        <v>0</v>
      </c>
      <c r="U10" s="36"/>
      <c r="V10" s="87">
        <f t="shared" si="5"/>
        <v>98</v>
      </c>
      <c r="W10" s="76">
        <f t="shared" si="5"/>
        <v>101</v>
      </c>
      <c r="X10" s="76">
        <f t="shared" si="5"/>
        <v>103</v>
      </c>
      <c r="Y10" s="76">
        <f t="shared" si="5"/>
        <v>106</v>
      </c>
      <c r="Z10" s="76">
        <f t="shared" si="5"/>
        <v>109</v>
      </c>
      <c r="AA10" s="76">
        <f t="shared" si="5"/>
        <v>123</v>
      </c>
      <c r="AC10" s="107">
        <f t="shared" si="6"/>
        <v>98</v>
      </c>
      <c r="AD10" s="107">
        <f t="shared" si="7"/>
        <v>100.51282051282051</v>
      </c>
      <c r="AE10" s="107">
        <f t="shared" si="8"/>
        <v>103.15789473684211</v>
      </c>
      <c r="AF10" s="107">
        <f t="shared" si="9"/>
        <v>105.94594594594595</v>
      </c>
      <c r="AG10" s="107">
        <f t="shared" si="10"/>
        <v>108.88888888888889</v>
      </c>
      <c r="AH10" s="107">
        <f t="shared" si="11"/>
        <v>122.5</v>
      </c>
    </row>
    <row r="11" spans="1:34" ht="90" customHeight="1" x14ac:dyDescent="0.5">
      <c r="B11" s="37">
        <f t="shared" si="4"/>
        <v>5</v>
      </c>
      <c r="C11" s="38" t="s">
        <v>18</v>
      </c>
      <c r="D11" s="82" t="s">
        <v>227</v>
      </c>
      <c r="E11" s="45"/>
      <c r="F11" s="83" t="s">
        <v>238</v>
      </c>
      <c r="G11" s="83">
        <v>4.4999999999999998E-2</v>
      </c>
      <c r="H11" s="65">
        <v>30</v>
      </c>
      <c r="I11" s="84">
        <v>98</v>
      </c>
      <c r="J11" s="85">
        <v>101</v>
      </c>
      <c r="K11" s="80">
        <v>103</v>
      </c>
      <c r="L11" s="80">
        <v>106</v>
      </c>
      <c r="M11" s="85">
        <v>109</v>
      </c>
      <c r="N11" s="96">
        <v>123</v>
      </c>
      <c r="O11" s="30">
        <f>IFERROR(U11*I11,0)</f>
        <v>0</v>
      </c>
      <c r="P11" s="4">
        <f>IFERROR(U11*J11,0)</f>
        <v>0</v>
      </c>
      <c r="Q11" s="4">
        <f>IFERROR(U11*K11,0)</f>
        <v>0</v>
      </c>
      <c r="R11" s="4">
        <f>IFERROR(U11*L11,0)</f>
        <v>0</v>
      </c>
      <c r="S11" s="4">
        <f>IFERROR(U11*M11,0)</f>
        <v>0</v>
      </c>
      <c r="T11" s="4">
        <f>IFERROR(U11*N11,0)</f>
        <v>0</v>
      </c>
      <c r="U11" s="90"/>
      <c r="V11" s="87">
        <f t="shared" si="5"/>
        <v>98</v>
      </c>
      <c r="W11" s="76">
        <f t="shared" si="5"/>
        <v>101</v>
      </c>
      <c r="X11" s="76">
        <f t="shared" si="5"/>
        <v>103</v>
      </c>
      <c r="Y11" s="76">
        <f t="shared" si="5"/>
        <v>106</v>
      </c>
      <c r="Z11" s="76">
        <f t="shared" si="5"/>
        <v>109</v>
      </c>
      <c r="AA11" s="76">
        <f t="shared" si="5"/>
        <v>123</v>
      </c>
      <c r="AC11" s="107">
        <f t="shared" si="6"/>
        <v>98</v>
      </c>
      <c r="AD11" s="107">
        <f t="shared" si="7"/>
        <v>100.51282051282051</v>
      </c>
      <c r="AE11" s="107">
        <f t="shared" si="8"/>
        <v>103.15789473684211</v>
      </c>
      <c r="AF11" s="107">
        <f t="shared" si="9"/>
        <v>105.94594594594595</v>
      </c>
      <c r="AG11" s="107">
        <f t="shared" si="10"/>
        <v>108.88888888888889</v>
      </c>
      <c r="AH11" s="107">
        <f t="shared" si="11"/>
        <v>122.5</v>
      </c>
    </row>
    <row r="12" spans="1:34" ht="46.5" customHeight="1" x14ac:dyDescent="0.5">
      <c r="B12" s="35"/>
      <c r="C12" s="35"/>
      <c r="D12" s="160" t="s">
        <v>19</v>
      </c>
      <c r="E12" s="161"/>
      <c r="F12" s="161"/>
      <c r="G12" s="161"/>
      <c r="H12" s="161"/>
      <c r="I12" s="161"/>
      <c r="J12" s="161"/>
      <c r="K12" s="161"/>
      <c r="L12" s="161"/>
      <c r="M12" s="161"/>
      <c r="N12" s="162"/>
      <c r="O12" s="14"/>
      <c r="P12" s="14"/>
      <c r="Q12" s="14"/>
      <c r="R12" s="14"/>
      <c r="S12" s="14"/>
      <c r="T12" s="14"/>
      <c r="U12" s="91"/>
      <c r="V12" s="87"/>
      <c r="W12" s="76"/>
      <c r="X12" s="76"/>
      <c r="Y12" s="76"/>
      <c r="Z12" s="76"/>
      <c r="AA12" s="76"/>
      <c r="AC12" s="107"/>
      <c r="AD12" s="107"/>
      <c r="AE12" s="107"/>
      <c r="AF12" s="107"/>
      <c r="AG12" s="107"/>
      <c r="AH12" s="107"/>
    </row>
    <row r="13" spans="1:34" ht="105" customHeight="1" x14ac:dyDescent="0.5">
      <c r="B13" s="37">
        <f>B11+1</f>
        <v>6</v>
      </c>
      <c r="C13" s="38" t="s">
        <v>20</v>
      </c>
      <c r="D13" s="97" t="s">
        <v>228</v>
      </c>
      <c r="E13" s="92"/>
      <c r="F13" s="59" t="s">
        <v>240</v>
      </c>
      <c r="G13" s="59">
        <v>1.22</v>
      </c>
      <c r="H13" s="102">
        <v>11</v>
      </c>
      <c r="I13" s="105">
        <v>1107</v>
      </c>
      <c r="J13" s="93">
        <v>1135</v>
      </c>
      <c r="K13" s="93">
        <v>1165</v>
      </c>
      <c r="L13" s="93">
        <v>1197</v>
      </c>
      <c r="M13" s="93">
        <v>1230</v>
      </c>
      <c r="N13" s="98">
        <v>1384</v>
      </c>
      <c r="O13" s="30">
        <f t="shared" ref="O13:O33" si="12">IFERROR(U13*I13,0)</f>
        <v>0</v>
      </c>
      <c r="P13" s="4">
        <f t="shared" ref="P13:P33" si="13">IFERROR(U13*J13,0)</f>
        <v>0</v>
      </c>
      <c r="Q13" s="4">
        <f t="shared" ref="Q13:Q33" si="14">IFERROR(U13*K13,0)</f>
        <v>0</v>
      </c>
      <c r="R13" s="4">
        <f t="shared" ref="R13:R33" si="15">IFERROR(U13*L13,0)</f>
        <v>0</v>
      </c>
      <c r="S13" s="4">
        <f t="shared" ref="S13:S33" si="16">IFERROR(U13*M13,0)</f>
        <v>0</v>
      </c>
      <c r="T13" s="4">
        <f t="shared" ref="T13:T33" si="17">IFERROR(U13*N13,0)</f>
        <v>0</v>
      </c>
      <c r="U13" s="89"/>
      <c r="V13" s="87">
        <f t="shared" ref="V13:AA13" si="18">ROUND(I13,0)</f>
        <v>1107</v>
      </c>
      <c r="W13" s="76">
        <f t="shared" si="18"/>
        <v>1135</v>
      </c>
      <c r="X13" s="76">
        <f t="shared" si="18"/>
        <v>1165</v>
      </c>
      <c r="Y13" s="76">
        <f t="shared" si="18"/>
        <v>1197</v>
      </c>
      <c r="Z13" s="76">
        <f t="shared" si="18"/>
        <v>1230</v>
      </c>
      <c r="AA13" s="76">
        <f t="shared" si="18"/>
        <v>1384</v>
      </c>
      <c r="AC13" s="107">
        <f t="shared" si="6"/>
        <v>1107</v>
      </c>
      <c r="AD13" s="107">
        <f t="shared" si="7"/>
        <v>1135.3846153846155</v>
      </c>
      <c r="AE13" s="107">
        <f t="shared" si="8"/>
        <v>1165.2631578947369</v>
      </c>
      <c r="AF13" s="107">
        <f t="shared" si="9"/>
        <v>1196.7567567567567</v>
      </c>
      <c r="AG13" s="107">
        <f t="shared" si="10"/>
        <v>1230</v>
      </c>
      <c r="AH13" s="107">
        <f t="shared" si="11"/>
        <v>1383.75</v>
      </c>
    </row>
    <row r="14" spans="1:34" ht="103.5" customHeight="1" x14ac:dyDescent="0.5">
      <c r="B14" s="37">
        <f>B13+1</f>
        <v>7</v>
      </c>
      <c r="C14" s="38" t="s">
        <v>21</v>
      </c>
      <c r="D14" s="99" t="s">
        <v>229</v>
      </c>
      <c r="E14" s="57"/>
      <c r="F14" s="48" t="s">
        <v>241</v>
      </c>
      <c r="G14" s="48">
        <v>1.165</v>
      </c>
      <c r="H14" s="103">
        <v>11</v>
      </c>
      <c r="I14" s="106">
        <v>912</v>
      </c>
      <c r="J14" s="77">
        <v>935</v>
      </c>
      <c r="K14" s="77">
        <v>960</v>
      </c>
      <c r="L14" s="77">
        <v>986</v>
      </c>
      <c r="M14" s="77">
        <v>1013</v>
      </c>
      <c r="N14" s="100">
        <v>1140</v>
      </c>
      <c r="O14" s="30">
        <f t="shared" si="12"/>
        <v>0</v>
      </c>
      <c r="P14" s="4">
        <f t="shared" si="13"/>
        <v>0</v>
      </c>
      <c r="Q14" s="4">
        <f t="shared" si="14"/>
        <v>0</v>
      </c>
      <c r="R14" s="4">
        <f t="shared" si="15"/>
        <v>0</v>
      </c>
      <c r="S14" s="4">
        <f t="shared" si="16"/>
        <v>0</v>
      </c>
      <c r="T14" s="4">
        <f t="shared" si="17"/>
        <v>0</v>
      </c>
      <c r="U14" s="36"/>
      <c r="V14" s="87">
        <f t="shared" ref="V14:Y77" si="19">ROUND(I14,0)</f>
        <v>912</v>
      </c>
      <c r="W14" s="76">
        <f t="shared" si="19"/>
        <v>935</v>
      </c>
      <c r="X14" s="76">
        <f t="shared" si="19"/>
        <v>960</v>
      </c>
      <c r="Y14" s="76">
        <f t="shared" si="19"/>
        <v>986</v>
      </c>
      <c r="Z14" s="76">
        <f t="shared" ref="Z14:AA77" si="20">ROUND(M14,0)</f>
        <v>1013</v>
      </c>
      <c r="AA14" s="76">
        <f t="shared" si="20"/>
        <v>1140</v>
      </c>
      <c r="AC14" s="107">
        <f t="shared" si="6"/>
        <v>912</v>
      </c>
      <c r="AD14" s="107">
        <f t="shared" si="7"/>
        <v>935.38461538461536</v>
      </c>
      <c r="AE14" s="107">
        <f t="shared" si="8"/>
        <v>960</v>
      </c>
      <c r="AF14" s="107">
        <f t="shared" si="9"/>
        <v>985.94594594594594</v>
      </c>
      <c r="AG14" s="107">
        <f t="shared" si="10"/>
        <v>1013.3333333333334</v>
      </c>
      <c r="AH14" s="107">
        <f t="shared" si="11"/>
        <v>1140</v>
      </c>
    </row>
    <row r="15" spans="1:34" ht="99" customHeight="1" x14ac:dyDescent="0.5">
      <c r="B15" s="37">
        <f t="shared" ref="B15:B33" si="21">B14+1</f>
        <v>8</v>
      </c>
      <c r="C15" s="38" t="s">
        <v>22</v>
      </c>
      <c r="D15" s="99" t="s">
        <v>230</v>
      </c>
      <c r="E15" s="67"/>
      <c r="F15" s="48" t="s">
        <v>241</v>
      </c>
      <c r="G15" s="48">
        <v>1.1399999999999999</v>
      </c>
      <c r="H15" s="103">
        <v>11</v>
      </c>
      <c r="I15" s="106">
        <v>1107</v>
      </c>
      <c r="J15" s="77">
        <v>1135</v>
      </c>
      <c r="K15" s="77">
        <v>1165</v>
      </c>
      <c r="L15" s="77">
        <v>1197</v>
      </c>
      <c r="M15" s="77">
        <v>1230</v>
      </c>
      <c r="N15" s="100">
        <v>1384</v>
      </c>
      <c r="O15" s="30">
        <f t="shared" si="12"/>
        <v>0</v>
      </c>
      <c r="P15" s="4">
        <f t="shared" si="13"/>
        <v>0</v>
      </c>
      <c r="Q15" s="4">
        <f t="shared" si="14"/>
        <v>0</v>
      </c>
      <c r="R15" s="4">
        <f t="shared" si="15"/>
        <v>0</v>
      </c>
      <c r="S15" s="4">
        <f t="shared" si="16"/>
        <v>0</v>
      </c>
      <c r="T15" s="4">
        <f t="shared" si="17"/>
        <v>0</v>
      </c>
      <c r="U15" s="36"/>
      <c r="V15" s="87">
        <f t="shared" si="19"/>
        <v>1107</v>
      </c>
      <c r="W15" s="76">
        <f t="shared" si="19"/>
        <v>1135</v>
      </c>
      <c r="X15" s="76">
        <f t="shared" si="19"/>
        <v>1165</v>
      </c>
      <c r="Y15" s="76">
        <f t="shared" si="19"/>
        <v>1197</v>
      </c>
      <c r="Z15" s="76">
        <f t="shared" si="20"/>
        <v>1230</v>
      </c>
      <c r="AA15" s="76">
        <f t="shared" si="20"/>
        <v>1384</v>
      </c>
      <c r="AC15" s="107">
        <f t="shared" si="6"/>
        <v>1107</v>
      </c>
      <c r="AD15" s="107">
        <f t="shared" si="7"/>
        <v>1135.3846153846155</v>
      </c>
      <c r="AE15" s="107">
        <f t="shared" si="8"/>
        <v>1165.2631578947369</v>
      </c>
      <c r="AF15" s="107">
        <f t="shared" si="9"/>
        <v>1196.7567567567567</v>
      </c>
      <c r="AG15" s="107">
        <f t="shared" si="10"/>
        <v>1230</v>
      </c>
      <c r="AH15" s="107">
        <f t="shared" si="11"/>
        <v>1383.75</v>
      </c>
    </row>
    <row r="16" spans="1:34" ht="97.5" customHeight="1" x14ac:dyDescent="0.5">
      <c r="B16" s="37">
        <f t="shared" si="21"/>
        <v>9</v>
      </c>
      <c r="C16" s="38" t="s">
        <v>23</v>
      </c>
      <c r="D16" s="99" t="s">
        <v>231</v>
      </c>
      <c r="E16" s="57"/>
      <c r="F16" s="48" t="s">
        <v>241</v>
      </c>
      <c r="G16" s="48">
        <v>1.1399999999999999</v>
      </c>
      <c r="H16" s="103">
        <v>8</v>
      </c>
      <c r="I16" s="106">
        <v>945</v>
      </c>
      <c r="J16" s="77">
        <v>969</v>
      </c>
      <c r="K16" s="77">
        <v>995</v>
      </c>
      <c r="L16" s="77">
        <v>1022</v>
      </c>
      <c r="M16" s="77">
        <v>1050</v>
      </c>
      <c r="N16" s="100">
        <v>1181</v>
      </c>
      <c r="O16" s="30">
        <f t="shared" si="12"/>
        <v>0</v>
      </c>
      <c r="P16" s="4">
        <f t="shared" si="13"/>
        <v>0</v>
      </c>
      <c r="Q16" s="4">
        <f t="shared" si="14"/>
        <v>0</v>
      </c>
      <c r="R16" s="4">
        <f t="shared" si="15"/>
        <v>0</v>
      </c>
      <c r="S16" s="4">
        <f t="shared" si="16"/>
        <v>0</v>
      </c>
      <c r="T16" s="4">
        <f t="shared" si="17"/>
        <v>0</v>
      </c>
      <c r="U16" s="36"/>
      <c r="V16" s="87">
        <f t="shared" si="19"/>
        <v>945</v>
      </c>
      <c r="W16" s="76">
        <f t="shared" si="19"/>
        <v>969</v>
      </c>
      <c r="X16" s="76">
        <f t="shared" si="19"/>
        <v>995</v>
      </c>
      <c r="Y16" s="76">
        <f t="shared" si="19"/>
        <v>1022</v>
      </c>
      <c r="Z16" s="76">
        <f t="shared" si="20"/>
        <v>1050</v>
      </c>
      <c r="AA16" s="76">
        <f t="shared" si="20"/>
        <v>1181</v>
      </c>
      <c r="AC16" s="107">
        <f t="shared" si="6"/>
        <v>945</v>
      </c>
      <c r="AD16" s="107">
        <f t="shared" si="7"/>
        <v>969.23076923076928</v>
      </c>
      <c r="AE16" s="107">
        <f t="shared" si="8"/>
        <v>994.73684210526312</v>
      </c>
      <c r="AF16" s="107">
        <f t="shared" si="9"/>
        <v>1021.6216216216217</v>
      </c>
      <c r="AG16" s="107">
        <f t="shared" si="10"/>
        <v>1050</v>
      </c>
      <c r="AH16" s="107">
        <f t="shared" si="11"/>
        <v>1181.25</v>
      </c>
    </row>
    <row r="17" spans="2:34" ht="108.75" customHeight="1" x14ac:dyDescent="0.5">
      <c r="B17" s="37">
        <f>B16+1</f>
        <v>10</v>
      </c>
      <c r="C17" s="132" t="s">
        <v>616</v>
      </c>
      <c r="D17" s="153" t="s">
        <v>617</v>
      </c>
      <c r="E17" s="67"/>
      <c r="F17" s="48" t="s">
        <v>418</v>
      </c>
      <c r="G17" s="48">
        <v>0.66500000000000004</v>
      </c>
      <c r="H17" s="103">
        <v>10</v>
      </c>
      <c r="I17" s="106">
        <v>515</v>
      </c>
      <c r="J17" s="77">
        <v>528</v>
      </c>
      <c r="K17" s="77">
        <v>542</v>
      </c>
      <c r="L17" s="77">
        <v>557</v>
      </c>
      <c r="M17" s="77">
        <v>572</v>
      </c>
      <c r="N17" s="100">
        <v>644</v>
      </c>
      <c r="O17" s="30">
        <f t="shared" ref="O17" si="22">IFERROR(U17*I17,0)</f>
        <v>0</v>
      </c>
      <c r="P17" s="4">
        <f t="shared" ref="P17" si="23">IFERROR(U17*J17,0)</f>
        <v>0</v>
      </c>
      <c r="Q17" s="4">
        <f t="shared" ref="Q17" si="24">IFERROR(U17*K17,0)</f>
        <v>0</v>
      </c>
      <c r="R17" s="4">
        <f t="shared" ref="R17" si="25">IFERROR(U17*L17,0)</f>
        <v>0</v>
      </c>
      <c r="S17" s="4">
        <f t="shared" ref="S17" si="26">IFERROR(U17*M17,0)</f>
        <v>0</v>
      </c>
      <c r="T17" s="4">
        <f t="shared" ref="T17" si="27">IFERROR(U17*N17,0)</f>
        <v>0</v>
      </c>
      <c r="U17" s="36"/>
      <c r="V17" s="87">
        <f t="shared" ref="V17" si="28">ROUND(I17,0)</f>
        <v>515</v>
      </c>
      <c r="W17" s="76">
        <f t="shared" ref="W17" si="29">ROUND(J17,0)</f>
        <v>528</v>
      </c>
      <c r="X17" s="76">
        <f t="shared" ref="X17" si="30">ROUND(K17,0)</f>
        <v>542</v>
      </c>
      <c r="Y17" s="76">
        <f t="shared" ref="Y17" si="31">ROUND(L17,0)</f>
        <v>557</v>
      </c>
      <c r="Z17" s="76">
        <f t="shared" ref="Z17" si="32">ROUND(M17,0)</f>
        <v>572</v>
      </c>
      <c r="AA17" s="76">
        <f t="shared" ref="AA17" si="33">ROUND(N17,0)</f>
        <v>644</v>
      </c>
      <c r="AC17" s="107">
        <f t="shared" ref="AC17" si="34">I17</f>
        <v>515</v>
      </c>
      <c r="AD17" s="107">
        <f t="shared" ref="AD17" si="35">AC17*100/97.5</f>
        <v>528.20512820512818</v>
      </c>
      <c r="AE17" s="107">
        <f t="shared" ref="AE17" si="36">AC17*100/95</f>
        <v>542.10526315789468</v>
      </c>
      <c r="AF17" s="107">
        <f t="shared" ref="AF17" si="37">AC17*100/92.5</f>
        <v>556.75675675675677</v>
      </c>
      <c r="AG17" s="107">
        <f t="shared" ref="AG17" si="38">AC17*100/90</f>
        <v>572.22222222222217</v>
      </c>
      <c r="AH17" s="107">
        <f t="shared" ref="AH17" si="39">AC17*100/80</f>
        <v>643.75</v>
      </c>
    </row>
    <row r="18" spans="2:34" ht="108.75" customHeight="1" x14ac:dyDescent="0.5">
      <c r="B18" s="37">
        <f>B17+1</f>
        <v>11</v>
      </c>
      <c r="C18" s="132" t="s">
        <v>24</v>
      </c>
      <c r="D18" s="99" t="s">
        <v>232</v>
      </c>
      <c r="E18" s="67"/>
      <c r="F18" s="48" t="s">
        <v>242</v>
      </c>
      <c r="G18" s="48">
        <v>0.26500000000000001</v>
      </c>
      <c r="H18" s="103">
        <v>24</v>
      </c>
      <c r="I18" s="106">
        <v>388</v>
      </c>
      <c r="J18" s="77">
        <v>398</v>
      </c>
      <c r="K18" s="77">
        <v>408</v>
      </c>
      <c r="L18" s="77">
        <v>419</v>
      </c>
      <c r="M18" s="77">
        <v>431</v>
      </c>
      <c r="N18" s="100">
        <v>485</v>
      </c>
      <c r="O18" s="30">
        <f t="shared" si="12"/>
        <v>0</v>
      </c>
      <c r="P18" s="4">
        <f t="shared" si="13"/>
        <v>0</v>
      </c>
      <c r="Q18" s="4">
        <f t="shared" si="14"/>
        <v>0</v>
      </c>
      <c r="R18" s="4">
        <f t="shared" si="15"/>
        <v>0</v>
      </c>
      <c r="S18" s="4">
        <f t="shared" si="16"/>
        <v>0</v>
      </c>
      <c r="T18" s="4">
        <f t="shared" si="17"/>
        <v>0</v>
      </c>
      <c r="U18" s="36"/>
      <c r="V18" s="87">
        <f t="shared" si="19"/>
        <v>388</v>
      </c>
      <c r="W18" s="76">
        <f t="shared" si="19"/>
        <v>398</v>
      </c>
      <c r="X18" s="76">
        <f t="shared" si="19"/>
        <v>408</v>
      </c>
      <c r="Y18" s="76">
        <f t="shared" si="19"/>
        <v>419</v>
      </c>
      <c r="Z18" s="76">
        <f t="shared" si="20"/>
        <v>431</v>
      </c>
      <c r="AA18" s="76">
        <f t="shared" si="20"/>
        <v>485</v>
      </c>
      <c r="AC18" s="107">
        <f t="shared" si="6"/>
        <v>388</v>
      </c>
      <c r="AD18" s="107">
        <f t="shared" si="7"/>
        <v>397.94871794871796</v>
      </c>
      <c r="AE18" s="107">
        <f t="shared" si="8"/>
        <v>408.42105263157896</v>
      </c>
      <c r="AF18" s="107">
        <f t="shared" si="9"/>
        <v>419.45945945945948</v>
      </c>
      <c r="AG18" s="107">
        <f t="shared" si="10"/>
        <v>431.11111111111109</v>
      </c>
      <c r="AH18" s="107">
        <f t="shared" si="11"/>
        <v>485</v>
      </c>
    </row>
    <row r="19" spans="2:34" ht="87.75" customHeight="1" x14ac:dyDescent="0.5">
      <c r="B19" s="37">
        <f>B18+1</f>
        <v>12</v>
      </c>
      <c r="C19" s="38" t="s">
        <v>25</v>
      </c>
      <c r="D19" s="99" t="s">
        <v>244</v>
      </c>
      <c r="E19" s="67"/>
      <c r="F19" s="48" t="s">
        <v>245</v>
      </c>
      <c r="G19" s="48">
        <v>0.8</v>
      </c>
      <c r="H19" s="103">
        <v>10</v>
      </c>
      <c r="I19" s="106">
        <v>515</v>
      </c>
      <c r="J19" s="77">
        <v>528</v>
      </c>
      <c r="K19" s="77">
        <v>542</v>
      </c>
      <c r="L19" s="77">
        <v>557</v>
      </c>
      <c r="M19" s="77">
        <v>572</v>
      </c>
      <c r="N19" s="100">
        <v>644</v>
      </c>
      <c r="O19" s="30">
        <f t="shared" si="12"/>
        <v>0</v>
      </c>
      <c r="P19" s="4">
        <f t="shared" si="13"/>
        <v>0</v>
      </c>
      <c r="Q19" s="4">
        <f t="shared" si="14"/>
        <v>0</v>
      </c>
      <c r="R19" s="4">
        <f t="shared" si="15"/>
        <v>0</v>
      </c>
      <c r="S19" s="4">
        <f t="shared" si="16"/>
        <v>0</v>
      </c>
      <c r="T19" s="4">
        <f t="shared" si="17"/>
        <v>0</v>
      </c>
      <c r="U19" s="36"/>
      <c r="V19" s="87">
        <f t="shared" si="19"/>
        <v>515</v>
      </c>
      <c r="W19" s="76">
        <f t="shared" si="19"/>
        <v>528</v>
      </c>
      <c r="X19" s="76">
        <f t="shared" si="19"/>
        <v>542</v>
      </c>
      <c r="Y19" s="76">
        <f t="shared" si="19"/>
        <v>557</v>
      </c>
      <c r="Z19" s="76">
        <f t="shared" si="20"/>
        <v>572</v>
      </c>
      <c r="AA19" s="76">
        <f t="shared" si="20"/>
        <v>644</v>
      </c>
      <c r="AC19" s="107">
        <f t="shared" si="6"/>
        <v>515</v>
      </c>
      <c r="AD19" s="107">
        <f t="shared" si="7"/>
        <v>528.20512820512818</v>
      </c>
      <c r="AE19" s="107">
        <f t="shared" si="8"/>
        <v>542.10526315789468</v>
      </c>
      <c r="AF19" s="107">
        <f t="shared" si="9"/>
        <v>556.75675675675677</v>
      </c>
      <c r="AG19" s="107">
        <f t="shared" si="10"/>
        <v>572.22222222222217</v>
      </c>
      <c r="AH19" s="107">
        <f t="shared" si="11"/>
        <v>643.75</v>
      </c>
    </row>
    <row r="20" spans="2:34" ht="85.5" customHeight="1" x14ac:dyDescent="0.5">
      <c r="B20" s="37">
        <f t="shared" si="21"/>
        <v>13</v>
      </c>
      <c r="C20" s="38" t="s">
        <v>26</v>
      </c>
      <c r="D20" s="99" t="s">
        <v>246</v>
      </c>
      <c r="E20" s="67"/>
      <c r="F20" s="48" t="s">
        <v>245</v>
      </c>
      <c r="G20" s="48">
        <v>0.78</v>
      </c>
      <c r="H20" s="103">
        <v>10</v>
      </c>
      <c r="I20" s="106">
        <v>515</v>
      </c>
      <c r="J20" s="77">
        <v>528</v>
      </c>
      <c r="K20" s="77">
        <v>542</v>
      </c>
      <c r="L20" s="77">
        <v>557</v>
      </c>
      <c r="M20" s="77">
        <v>572</v>
      </c>
      <c r="N20" s="100">
        <v>644</v>
      </c>
      <c r="O20" s="30">
        <f t="shared" si="12"/>
        <v>0</v>
      </c>
      <c r="P20" s="4">
        <f t="shared" si="13"/>
        <v>0</v>
      </c>
      <c r="Q20" s="4">
        <f t="shared" si="14"/>
        <v>0</v>
      </c>
      <c r="R20" s="4">
        <f t="shared" si="15"/>
        <v>0</v>
      </c>
      <c r="S20" s="4">
        <f t="shared" si="16"/>
        <v>0</v>
      </c>
      <c r="T20" s="4">
        <f t="shared" si="17"/>
        <v>0</v>
      </c>
      <c r="U20" s="36"/>
      <c r="V20" s="87">
        <f t="shared" si="19"/>
        <v>515</v>
      </c>
      <c r="W20" s="76">
        <f t="shared" si="19"/>
        <v>528</v>
      </c>
      <c r="X20" s="76">
        <f t="shared" si="19"/>
        <v>542</v>
      </c>
      <c r="Y20" s="76">
        <f t="shared" si="19"/>
        <v>557</v>
      </c>
      <c r="Z20" s="76">
        <f t="shared" si="20"/>
        <v>572</v>
      </c>
      <c r="AA20" s="76">
        <f t="shared" si="20"/>
        <v>644</v>
      </c>
      <c r="AC20" s="107">
        <f t="shared" si="6"/>
        <v>515</v>
      </c>
      <c r="AD20" s="107">
        <f t="shared" si="7"/>
        <v>528.20512820512818</v>
      </c>
      <c r="AE20" s="107">
        <f t="shared" si="8"/>
        <v>542.10526315789468</v>
      </c>
      <c r="AF20" s="107">
        <f t="shared" si="9"/>
        <v>556.75675675675677</v>
      </c>
      <c r="AG20" s="107">
        <f t="shared" si="10"/>
        <v>572.22222222222217</v>
      </c>
      <c r="AH20" s="107">
        <f t="shared" si="11"/>
        <v>643.75</v>
      </c>
    </row>
    <row r="21" spans="2:34" ht="90.75" customHeight="1" x14ac:dyDescent="0.5">
      <c r="B21" s="37">
        <f t="shared" si="21"/>
        <v>14</v>
      </c>
      <c r="C21" s="38" t="s">
        <v>27</v>
      </c>
      <c r="D21" s="99" t="s">
        <v>247</v>
      </c>
      <c r="E21" s="67"/>
      <c r="F21" s="48" t="s">
        <v>248</v>
      </c>
      <c r="G21" s="48">
        <v>0.1</v>
      </c>
      <c r="H21" s="103">
        <v>30</v>
      </c>
      <c r="I21" s="106">
        <v>183</v>
      </c>
      <c r="J21" s="77">
        <v>188</v>
      </c>
      <c r="K21" s="77">
        <v>193</v>
      </c>
      <c r="L21" s="77">
        <v>198</v>
      </c>
      <c r="M21" s="77">
        <v>203</v>
      </c>
      <c r="N21" s="100">
        <v>229</v>
      </c>
      <c r="O21" s="30">
        <f t="shared" si="12"/>
        <v>0</v>
      </c>
      <c r="P21" s="4">
        <f t="shared" si="13"/>
        <v>0</v>
      </c>
      <c r="Q21" s="4">
        <f t="shared" si="14"/>
        <v>0</v>
      </c>
      <c r="R21" s="4">
        <f t="shared" si="15"/>
        <v>0</v>
      </c>
      <c r="S21" s="4">
        <f t="shared" si="16"/>
        <v>0</v>
      </c>
      <c r="T21" s="4">
        <f t="shared" si="17"/>
        <v>0</v>
      </c>
      <c r="U21" s="36"/>
      <c r="V21" s="87">
        <f t="shared" si="19"/>
        <v>183</v>
      </c>
      <c r="W21" s="76">
        <f t="shared" si="19"/>
        <v>188</v>
      </c>
      <c r="X21" s="76">
        <f t="shared" si="19"/>
        <v>193</v>
      </c>
      <c r="Y21" s="76">
        <f t="shared" si="19"/>
        <v>198</v>
      </c>
      <c r="Z21" s="76">
        <f t="shared" si="20"/>
        <v>203</v>
      </c>
      <c r="AA21" s="76">
        <f t="shared" si="20"/>
        <v>229</v>
      </c>
      <c r="AC21" s="107">
        <f t="shared" si="6"/>
        <v>183</v>
      </c>
      <c r="AD21" s="107">
        <f t="shared" si="7"/>
        <v>187.69230769230768</v>
      </c>
      <c r="AE21" s="107">
        <f t="shared" si="8"/>
        <v>192.63157894736841</v>
      </c>
      <c r="AF21" s="107">
        <f t="shared" si="9"/>
        <v>197.83783783783784</v>
      </c>
      <c r="AG21" s="107">
        <f t="shared" si="10"/>
        <v>203.33333333333334</v>
      </c>
      <c r="AH21" s="107">
        <f t="shared" si="11"/>
        <v>228.75</v>
      </c>
    </row>
    <row r="22" spans="2:34" ht="90.75" customHeight="1" x14ac:dyDescent="0.5">
      <c r="B22" s="37">
        <f t="shared" si="21"/>
        <v>15</v>
      </c>
      <c r="C22" s="132" t="s">
        <v>28</v>
      </c>
      <c r="D22" s="99" t="s">
        <v>252</v>
      </c>
      <c r="E22" s="67"/>
      <c r="F22" s="48" t="s">
        <v>249</v>
      </c>
      <c r="G22" s="48">
        <v>0.09</v>
      </c>
      <c r="H22" s="103">
        <v>40</v>
      </c>
      <c r="I22" s="106">
        <v>140</v>
      </c>
      <c r="J22" s="77">
        <v>144</v>
      </c>
      <c r="K22" s="77">
        <v>147</v>
      </c>
      <c r="L22" s="77">
        <v>151</v>
      </c>
      <c r="M22" s="77">
        <v>156</v>
      </c>
      <c r="N22" s="100">
        <v>175</v>
      </c>
      <c r="O22" s="30">
        <f t="shared" si="12"/>
        <v>0</v>
      </c>
      <c r="P22" s="4">
        <f t="shared" si="13"/>
        <v>0</v>
      </c>
      <c r="Q22" s="4">
        <f t="shared" si="14"/>
        <v>0</v>
      </c>
      <c r="R22" s="4">
        <f t="shared" si="15"/>
        <v>0</v>
      </c>
      <c r="S22" s="4">
        <f t="shared" si="16"/>
        <v>0</v>
      </c>
      <c r="T22" s="4">
        <f t="shared" si="17"/>
        <v>0</v>
      </c>
      <c r="U22" s="36"/>
      <c r="V22" s="87">
        <f t="shared" si="19"/>
        <v>140</v>
      </c>
      <c r="W22" s="76">
        <f t="shared" si="19"/>
        <v>144</v>
      </c>
      <c r="X22" s="76">
        <f t="shared" si="19"/>
        <v>147</v>
      </c>
      <c r="Y22" s="76">
        <f t="shared" si="19"/>
        <v>151</v>
      </c>
      <c r="Z22" s="76">
        <f t="shared" si="20"/>
        <v>156</v>
      </c>
      <c r="AA22" s="76">
        <f t="shared" si="20"/>
        <v>175</v>
      </c>
      <c r="AC22" s="107">
        <f t="shared" si="6"/>
        <v>140</v>
      </c>
      <c r="AD22" s="107">
        <f t="shared" si="7"/>
        <v>143.58974358974359</v>
      </c>
      <c r="AE22" s="107">
        <f t="shared" si="8"/>
        <v>147.36842105263159</v>
      </c>
      <c r="AF22" s="107">
        <f t="shared" si="9"/>
        <v>151.35135135135135</v>
      </c>
      <c r="AG22" s="107">
        <f t="shared" si="10"/>
        <v>155.55555555555554</v>
      </c>
      <c r="AH22" s="107">
        <f t="shared" si="11"/>
        <v>175</v>
      </c>
    </row>
    <row r="23" spans="2:34" ht="90.75" customHeight="1" x14ac:dyDescent="0.5">
      <c r="B23" s="37">
        <f t="shared" si="21"/>
        <v>16</v>
      </c>
      <c r="C23" s="132" t="s">
        <v>29</v>
      </c>
      <c r="D23" s="99" t="s">
        <v>250</v>
      </c>
      <c r="E23" s="67"/>
      <c r="F23" s="48" t="s">
        <v>249</v>
      </c>
      <c r="G23" s="48">
        <v>0.1</v>
      </c>
      <c r="H23" s="103">
        <v>40</v>
      </c>
      <c r="I23" s="106">
        <v>140</v>
      </c>
      <c r="J23" s="77">
        <v>144</v>
      </c>
      <c r="K23" s="77">
        <v>147</v>
      </c>
      <c r="L23" s="77">
        <v>151</v>
      </c>
      <c r="M23" s="77">
        <v>156</v>
      </c>
      <c r="N23" s="100">
        <v>175</v>
      </c>
      <c r="O23" s="30">
        <f t="shared" si="12"/>
        <v>0</v>
      </c>
      <c r="P23" s="4">
        <f t="shared" si="13"/>
        <v>0</v>
      </c>
      <c r="Q23" s="4">
        <f t="shared" si="14"/>
        <v>0</v>
      </c>
      <c r="R23" s="4">
        <f t="shared" si="15"/>
        <v>0</v>
      </c>
      <c r="S23" s="4">
        <f t="shared" si="16"/>
        <v>0</v>
      </c>
      <c r="T23" s="4">
        <f t="shared" si="17"/>
        <v>0</v>
      </c>
      <c r="U23" s="36"/>
      <c r="V23" s="87">
        <f t="shared" si="19"/>
        <v>140</v>
      </c>
      <c r="W23" s="76">
        <f t="shared" si="19"/>
        <v>144</v>
      </c>
      <c r="X23" s="76">
        <f t="shared" si="19"/>
        <v>147</v>
      </c>
      <c r="Y23" s="76">
        <f t="shared" si="19"/>
        <v>151</v>
      </c>
      <c r="Z23" s="76">
        <f t="shared" si="20"/>
        <v>156</v>
      </c>
      <c r="AA23" s="76">
        <f t="shared" si="20"/>
        <v>175</v>
      </c>
      <c r="AC23" s="107">
        <f t="shared" si="6"/>
        <v>140</v>
      </c>
      <c r="AD23" s="107">
        <f t="shared" si="7"/>
        <v>143.58974358974359</v>
      </c>
      <c r="AE23" s="107">
        <f t="shared" si="8"/>
        <v>147.36842105263159</v>
      </c>
      <c r="AF23" s="107">
        <f t="shared" si="9"/>
        <v>151.35135135135135</v>
      </c>
      <c r="AG23" s="107">
        <f t="shared" si="10"/>
        <v>155.55555555555554</v>
      </c>
      <c r="AH23" s="107">
        <f t="shared" si="11"/>
        <v>175</v>
      </c>
    </row>
    <row r="24" spans="2:34" ht="90.75" customHeight="1" x14ac:dyDescent="0.5">
      <c r="B24" s="37">
        <f t="shared" si="21"/>
        <v>17</v>
      </c>
      <c r="C24" s="132" t="s">
        <v>30</v>
      </c>
      <c r="D24" s="99" t="s">
        <v>253</v>
      </c>
      <c r="E24" s="67"/>
      <c r="F24" s="48" t="s">
        <v>249</v>
      </c>
      <c r="G24" s="48">
        <v>0.1</v>
      </c>
      <c r="H24" s="103">
        <v>40</v>
      </c>
      <c r="I24" s="106">
        <v>140</v>
      </c>
      <c r="J24" s="77">
        <v>144</v>
      </c>
      <c r="K24" s="77">
        <v>147</v>
      </c>
      <c r="L24" s="77">
        <v>151</v>
      </c>
      <c r="M24" s="77">
        <v>156</v>
      </c>
      <c r="N24" s="100">
        <v>175</v>
      </c>
      <c r="O24" s="30">
        <f t="shared" si="12"/>
        <v>0</v>
      </c>
      <c r="P24" s="4">
        <f t="shared" si="13"/>
        <v>0</v>
      </c>
      <c r="Q24" s="4">
        <f t="shared" si="14"/>
        <v>0</v>
      </c>
      <c r="R24" s="4">
        <f t="shared" si="15"/>
        <v>0</v>
      </c>
      <c r="S24" s="4">
        <f t="shared" si="16"/>
        <v>0</v>
      </c>
      <c r="T24" s="4">
        <f t="shared" si="17"/>
        <v>0</v>
      </c>
      <c r="U24" s="36"/>
      <c r="V24" s="87">
        <f t="shared" si="19"/>
        <v>140</v>
      </c>
      <c r="W24" s="76">
        <f t="shared" si="19"/>
        <v>144</v>
      </c>
      <c r="X24" s="76">
        <f t="shared" si="19"/>
        <v>147</v>
      </c>
      <c r="Y24" s="76">
        <f t="shared" si="19"/>
        <v>151</v>
      </c>
      <c r="Z24" s="76">
        <f t="shared" si="20"/>
        <v>156</v>
      </c>
      <c r="AA24" s="76">
        <f t="shared" si="20"/>
        <v>175</v>
      </c>
      <c r="AC24" s="107">
        <f t="shared" si="6"/>
        <v>140</v>
      </c>
      <c r="AD24" s="107">
        <f t="shared" si="7"/>
        <v>143.58974358974359</v>
      </c>
      <c r="AE24" s="107">
        <f t="shared" si="8"/>
        <v>147.36842105263159</v>
      </c>
      <c r="AF24" s="107">
        <f t="shared" si="9"/>
        <v>151.35135135135135</v>
      </c>
      <c r="AG24" s="107">
        <f t="shared" si="10"/>
        <v>155.55555555555554</v>
      </c>
      <c r="AH24" s="107">
        <f t="shared" si="11"/>
        <v>175</v>
      </c>
    </row>
    <row r="25" spans="2:34" ht="84.95" customHeight="1" x14ac:dyDescent="0.5">
      <c r="B25" s="37">
        <f t="shared" si="21"/>
        <v>18</v>
      </c>
      <c r="C25" s="38" t="s">
        <v>31</v>
      </c>
      <c r="D25" s="99" t="s">
        <v>251</v>
      </c>
      <c r="E25" s="57"/>
      <c r="F25" s="48" t="s">
        <v>489</v>
      </c>
      <c r="G25" s="48">
        <v>4.4999999999999998E-2</v>
      </c>
      <c r="H25" s="103">
        <v>30</v>
      </c>
      <c r="I25" s="106">
        <v>69</v>
      </c>
      <c r="J25" s="77">
        <v>71</v>
      </c>
      <c r="K25" s="77">
        <v>73</v>
      </c>
      <c r="L25" s="77">
        <v>75</v>
      </c>
      <c r="M25" s="77">
        <v>77</v>
      </c>
      <c r="N25" s="100">
        <v>86</v>
      </c>
      <c r="O25" s="30">
        <f t="shared" si="12"/>
        <v>0</v>
      </c>
      <c r="P25" s="4">
        <f t="shared" si="13"/>
        <v>0</v>
      </c>
      <c r="Q25" s="4">
        <f t="shared" si="14"/>
        <v>0</v>
      </c>
      <c r="R25" s="4">
        <f t="shared" si="15"/>
        <v>0</v>
      </c>
      <c r="S25" s="4">
        <f t="shared" si="16"/>
        <v>0</v>
      </c>
      <c r="T25" s="4">
        <f t="shared" si="17"/>
        <v>0</v>
      </c>
      <c r="U25" s="36"/>
      <c r="V25" s="87">
        <f t="shared" si="19"/>
        <v>69</v>
      </c>
      <c r="W25" s="76">
        <f t="shared" si="19"/>
        <v>71</v>
      </c>
      <c r="X25" s="76">
        <f t="shared" si="19"/>
        <v>73</v>
      </c>
      <c r="Y25" s="76">
        <f t="shared" si="19"/>
        <v>75</v>
      </c>
      <c r="Z25" s="76">
        <f t="shared" si="20"/>
        <v>77</v>
      </c>
      <c r="AA25" s="76">
        <f t="shared" si="20"/>
        <v>86</v>
      </c>
      <c r="AC25" s="107">
        <f t="shared" si="6"/>
        <v>69</v>
      </c>
      <c r="AD25" s="107">
        <f t="shared" si="7"/>
        <v>70.769230769230774</v>
      </c>
      <c r="AE25" s="107">
        <f t="shared" si="8"/>
        <v>72.631578947368425</v>
      </c>
      <c r="AF25" s="107">
        <f t="shared" si="9"/>
        <v>74.594594594594597</v>
      </c>
      <c r="AG25" s="107">
        <f t="shared" si="10"/>
        <v>76.666666666666671</v>
      </c>
      <c r="AH25" s="107">
        <f t="shared" si="11"/>
        <v>86.25</v>
      </c>
    </row>
    <row r="26" spans="2:34" ht="84.95" customHeight="1" x14ac:dyDescent="0.5">
      <c r="B26" s="37">
        <f t="shared" si="21"/>
        <v>19</v>
      </c>
      <c r="C26" s="38" t="s">
        <v>32</v>
      </c>
      <c r="D26" s="99" t="s">
        <v>255</v>
      </c>
      <c r="E26" s="57"/>
      <c r="F26" s="48" t="s">
        <v>254</v>
      </c>
      <c r="G26" s="48">
        <v>0.05</v>
      </c>
      <c r="H26" s="103">
        <v>30</v>
      </c>
      <c r="I26" s="106">
        <v>69</v>
      </c>
      <c r="J26" s="77">
        <v>71</v>
      </c>
      <c r="K26" s="77">
        <v>73</v>
      </c>
      <c r="L26" s="77">
        <v>75</v>
      </c>
      <c r="M26" s="77">
        <v>77</v>
      </c>
      <c r="N26" s="100">
        <v>86</v>
      </c>
      <c r="O26" s="30">
        <f t="shared" si="12"/>
        <v>0</v>
      </c>
      <c r="P26" s="4">
        <f t="shared" si="13"/>
        <v>0</v>
      </c>
      <c r="Q26" s="4">
        <f t="shared" si="14"/>
        <v>0</v>
      </c>
      <c r="R26" s="4">
        <f t="shared" si="15"/>
        <v>0</v>
      </c>
      <c r="S26" s="4">
        <f t="shared" si="16"/>
        <v>0</v>
      </c>
      <c r="T26" s="4">
        <f t="shared" si="17"/>
        <v>0</v>
      </c>
      <c r="U26" s="36"/>
      <c r="V26" s="87">
        <f t="shared" si="19"/>
        <v>69</v>
      </c>
      <c r="W26" s="76">
        <f t="shared" si="19"/>
        <v>71</v>
      </c>
      <c r="X26" s="76">
        <f t="shared" si="19"/>
        <v>73</v>
      </c>
      <c r="Y26" s="76">
        <f t="shared" si="19"/>
        <v>75</v>
      </c>
      <c r="Z26" s="76">
        <f t="shared" si="20"/>
        <v>77</v>
      </c>
      <c r="AA26" s="76">
        <f t="shared" si="20"/>
        <v>86</v>
      </c>
      <c r="AC26" s="107">
        <f t="shared" si="6"/>
        <v>69</v>
      </c>
      <c r="AD26" s="107">
        <f t="shared" si="7"/>
        <v>70.769230769230774</v>
      </c>
      <c r="AE26" s="107">
        <f t="shared" si="8"/>
        <v>72.631578947368425</v>
      </c>
      <c r="AF26" s="107">
        <f t="shared" si="9"/>
        <v>74.594594594594597</v>
      </c>
      <c r="AG26" s="107">
        <f t="shared" si="10"/>
        <v>76.666666666666671</v>
      </c>
      <c r="AH26" s="107">
        <f t="shared" si="11"/>
        <v>86.25</v>
      </c>
    </row>
    <row r="27" spans="2:34" ht="84.95" customHeight="1" x14ac:dyDescent="0.5">
      <c r="B27" s="37">
        <f t="shared" si="21"/>
        <v>20</v>
      </c>
      <c r="C27" s="38" t="s">
        <v>33</v>
      </c>
      <c r="D27" s="99" t="s">
        <v>256</v>
      </c>
      <c r="E27" s="57"/>
      <c r="F27" s="48" t="s">
        <v>257</v>
      </c>
      <c r="G27" s="48">
        <v>4.4999999999999998E-2</v>
      </c>
      <c r="H27" s="103">
        <v>30</v>
      </c>
      <c r="I27" s="106">
        <v>69</v>
      </c>
      <c r="J27" s="77">
        <v>71</v>
      </c>
      <c r="K27" s="77">
        <v>73</v>
      </c>
      <c r="L27" s="77">
        <v>75</v>
      </c>
      <c r="M27" s="77">
        <v>77</v>
      </c>
      <c r="N27" s="100">
        <v>86</v>
      </c>
      <c r="O27" s="30">
        <f t="shared" si="12"/>
        <v>0</v>
      </c>
      <c r="P27" s="4">
        <f t="shared" si="13"/>
        <v>0</v>
      </c>
      <c r="Q27" s="4">
        <f t="shared" si="14"/>
        <v>0</v>
      </c>
      <c r="R27" s="4">
        <f t="shared" si="15"/>
        <v>0</v>
      </c>
      <c r="S27" s="4">
        <f t="shared" si="16"/>
        <v>0</v>
      </c>
      <c r="T27" s="4">
        <f t="shared" si="17"/>
        <v>0</v>
      </c>
      <c r="U27" s="36"/>
      <c r="V27" s="87">
        <f t="shared" si="19"/>
        <v>69</v>
      </c>
      <c r="W27" s="76">
        <f t="shared" si="19"/>
        <v>71</v>
      </c>
      <c r="X27" s="76">
        <f t="shared" si="19"/>
        <v>73</v>
      </c>
      <c r="Y27" s="76">
        <f t="shared" si="19"/>
        <v>75</v>
      </c>
      <c r="Z27" s="76">
        <f t="shared" si="20"/>
        <v>77</v>
      </c>
      <c r="AA27" s="76">
        <f t="shared" si="20"/>
        <v>86</v>
      </c>
      <c r="AC27" s="107">
        <f t="shared" si="6"/>
        <v>69</v>
      </c>
      <c r="AD27" s="107">
        <f t="shared" si="7"/>
        <v>70.769230769230774</v>
      </c>
      <c r="AE27" s="107">
        <f t="shared" si="8"/>
        <v>72.631578947368425</v>
      </c>
      <c r="AF27" s="107">
        <f t="shared" si="9"/>
        <v>74.594594594594597</v>
      </c>
      <c r="AG27" s="107">
        <f t="shared" si="10"/>
        <v>76.666666666666671</v>
      </c>
      <c r="AH27" s="107">
        <f t="shared" si="11"/>
        <v>86.25</v>
      </c>
    </row>
    <row r="28" spans="2:34" ht="84.95" customHeight="1" x14ac:dyDescent="0.5">
      <c r="B28" s="37">
        <f t="shared" si="21"/>
        <v>21</v>
      </c>
      <c r="C28" s="38" t="s">
        <v>34</v>
      </c>
      <c r="D28" s="99" t="s">
        <v>258</v>
      </c>
      <c r="E28" s="57"/>
      <c r="F28" s="48" t="s">
        <v>259</v>
      </c>
      <c r="G28" s="48">
        <v>0.06</v>
      </c>
      <c r="H28" s="103">
        <v>30</v>
      </c>
      <c r="I28" s="106">
        <v>69</v>
      </c>
      <c r="J28" s="77">
        <v>71</v>
      </c>
      <c r="K28" s="77">
        <v>73</v>
      </c>
      <c r="L28" s="77">
        <v>75</v>
      </c>
      <c r="M28" s="77">
        <v>77</v>
      </c>
      <c r="N28" s="100">
        <v>86</v>
      </c>
      <c r="O28" s="30">
        <f t="shared" si="12"/>
        <v>0</v>
      </c>
      <c r="P28" s="4">
        <f t="shared" si="13"/>
        <v>0</v>
      </c>
      <c r="Q28" s="4">
        <f t="shared" si="14"/>
        <v>0</v>
      </c>
      <c r="R28" s="4">
        <f t="shared" si="15"/>
        <v>0</v>
      </c>
      <c r="S28" s="4">
        <f t="shared" si="16"/>
        <v>0</v>
      </c>
      <c r="T28" s="4">
        <f t="shared" si="17"/>
        <v>0</v>
      </c>
      <c r="U28" s="36"/>
      <c r="V28" s="87">
        <f t="shared" si="19"/>
        <v>69</v>
      </c>
      <c r="W28" s="76">
        <f t="shared" si="19"/>
        <v>71</v>
      </c>
      <c r="X28" s="76">
        <f t="shared" si="19"/>
        <v>73</v>
      </c>
      <c r="Y28" s="76">
        <f t="shared" si="19"/>
        <v>75</v>
      </c>
      <c r="Z28" s="76">
        <f t="shared" si="20"/>
        <v>77</v>
      </c>
      <c r="AA28" s="76">
        <f t="shared" si="20"/>
        <v>86</v>
      </c>
      <c r="AC28" s="107">
        <f t="shared" si="6"/>
        <v>69</v>
      </c>
      <c r="AD28" s="107">
        <f t="shared" si="7"/>
        <v>70.769230769230774</v>
      </c>
      <c r="AE28" s="107">
        <f t="shared" si="8"/>
        <v>72.631578947368425</v>
      </c>
      <c r="AF28" s="107">
        <f t="shared" si="9"/>
        <v>74.594594594594597</v>
      </c>
      <c r="AG28" s="107">
        <f t="shared" si="10"/>
        <v>76.666666666666671</v>
      </c>
      <c r="AH28" s="107">
        <f t="shared" si="11"/>
        <v>86.25</v>
      </c>
    </row>
    <row r="29" spans="2:34" ht="84.95" customHeight="1" x14ac:dyDescent="0.5">
      <c r="B29" s="37">
        <f t="shared" si="21"/>
        <v>22</v>
      </c>
      <c r="C29" s="38" t="s">
        <v>35</v>
      </c>
      <c r="D29" s="99" t="s">
        <v>260</v>
      </c>
      <c r="E29" s="57"/>
      <c r="F29" s="48" t="s">
        <v>261</v>
      </c>
      <c r="G29" s="48">
        <v>0.04</v>
      </c>
      <c r="H29" s="103">
        <v>30</v>
      </c>
      <c r="I29" s="106">
        <v>69</v>
      </c>
      <c r="J29" s="77">
        <v>71</v>
      </c>
      <c r="K29" s="77">
        <v>73</v>
      </c>
      <c r="L29" s="77">
        <v>75</v>
      </c>
      <c r="M29" s="77">
        <v>77</v>
      </c>
      <c r="N29" s="100">
        <v>86</v>
      </c>
      <c r="O29" s="30">
        <f t="shared" si="12"/>
        <v>0</v>
      </c>
      <c r="P29" s="4">
        <f t="shared" si="13"/>
        <v>0</v>
      </c>
      <c r="Q29" s="4">
        <f t="shared" si="14"/>
        <v>0</v>
      </c>
      <c r="R29" s="4">
        <f t="shared" si="15"/>
        <v>0</v>
      </c>
      <c r="S29" s="4">
        <f t="shared" si="16"/>
        <v>0</v>
      </c>
      <c r="T29" s="4">
        <f t="shared" si="17"/>
        <v>0</v>
      </c>
      <c r="U29" s="36"/>
      <c r="V29" s="87">
        <f t="shared" si="19"/>
        <v>69</v>
      </c>
      <c r="W29" s="76">
        <f t="shared" si="19"/>
        <v>71</v>
      </c>
      <c r="X29" s="76">
        <f t="shared" si="19"/>
        <v>73</v>
      </c>
      <c r="Y29" s="76">
        <f t="shared" si="19"/>
        <v>75</v>
      </c>
      <c r="Z29" s="76">
        <f t="shared" si="20"/>
        <v>77</v>
      </c>
      <c r="AA29" s="76">
        <f t="shared" si="20"/>
        <v>86</v>
      </c>
      <c r="AC29" s="107">
        <f t="shared" si="6"/>
        <v>69</v>
      </c>
      <c r="AD29" s="107">
        <f t="shared" si="7"/>
        <v>70.769230769230774</v>
      </c>
      <c r="AE29" s="107">
        <f t="shared" si="8"/>
        <v>72.631578947368425</v>
      </c>
      <c r="AF29" s="107">
        <f t="shared" si="9"/>
        <v>74.594594594594597</v>
      </c>
      <c r="AG29" s="107">
        <f t="shared" si="10"/>
        <v>76.666666666666671</v>
      </c>
      <c r="AH29" s="107">
        <f t="shared" si="11"/>
        <v>86.25</v>
      </c>
    </row>
    <row r="30" spans="2:34" ht="84.95" customHeight="1" x14ac:dyDescent="0.5">
      <c r="B30" s="37">
        <f t="shared" si="21"/>
        <v>23</v>
      </c>
      <c r="C30" s="38" t="s">
        <v>36</v>
      </c>
      <c r="D30" s="99" t="s">
        <v>262</v>
      </c>
      <c r="E30" s="57"/>
      <c r="F30" s="48" t="s">
        <v>263</v>
      </c>
      <c r="G30" s="48">
        <v>0.04</v>
      </c>
      <c r="H30" s="103">
        <v>30</v>
      </c>
      <c r="I30" s="106">
        <v>69</v>
      </c>
      <c r="J30" s="77">
        <v>71</v>
      </c>
      <c r="K30" s="77">
        <v>73</v>
      </c>
      <c r="L30" s="77">
        <v>75</v>
      </c>
      <c r="M30" s="77">
        <v>77</v>
      </c>
      <c r="N30" s="100">
        <v>86</v>
      </c>
      <c r="O30" s="30">
        <f t="shared" si="12"/>
        <v>0</v>
      </c>
      <c r="P30" s="4">
        <f t="shared" si="13"/>
        <v>0</v>
      </c>
      <c r="Q30" s="4">
        <f t="shared" si="14"/>
        <v>0</v>
      </c>
      <c r="R30" s="4">
        <f t="shared" si="15"/>
        <v>0</v>
      </c>
      <c r="S30" s="4">
        <f t="shared" si="16"/>
        <v>0</v>
      </c>
      <c r="T30" s="4">
        <f t="shared" si="17"/>
        <v>0</v>
      </c>
      <c r="U30" s="36"/>
      <c r="V30" s="87">
        <f t="shared" si="19"/>
        <v>69</v>
      </c>
      <c r="W30" s="76">
        <f t="shared" si="19"/>
        <v>71</v>
      </c>
      <c r="X30" s="76">
        <f t="shared" si="19"/>
        <v>73</v>
      </c>
      <c r="Y30" s="76">
        <f t="shared" si="19"/>
        <v>75</v>
      </c>
      <c r="Z30" s="76">
        <f t="shared" si="20"/>
        <v>77</v>
      </c>
      <c r="AA30" s="76">
        <f t="shared" si="20"/>
        <v>86</v>
      </c>
      <c r="AC30" s="107">
        <f t="shared" si="6"/>
        <v>69</v>
      </c>
      <c r="AD30" s="107">
        <f t="shared" si="7"/>
        <v>70.769230769230774</v>
      </c>
      <c r="AE30" s="107">
        <f t="shared" si="8"/>
        <v>72.631578947368425</v>
      </c>
      <c r="AF30" s="107">
        <f t="shared" si="9"/>
        <v>74.594594594594597</v>
      </c>
      <c r="AG30" s="107">
        <f t="shared" si="10"/>
        <v>76.666666666666671</v>
      </c>
      <c r="AH30" s="107">
        <f t="shared" si="11"/>
        <v>86.25</v>
      </c>
    </row>
    <row r="31" spans="2:34" ht="84.95" customHeight="1" x14ac:dyDescent="0.5">
      <c r="B31" s="37">
        <f t="shared" si="21"/>
        <v>24</v>
      </c>
      <c r="C31" s="38" t="s">
        <v>37</v>
      </c>
      <c r="D31" s="99" t="s">
        <v>264</v>
      </c>
      <c r="E31" s="57"/>
      <c r="F31" s="48" t="s">
        <v>265</v>
      </c>
      <c r="G31" s="48">
        <v>0.04</v>
      </c>
      <c r="H31" s="103">
        <v>30</v>
      </c>
      <c r="I31" s="106">
        <v>69</v>
      </c>
      <c r="J31" s="77">
        <v>71</v>
      </c>
      <c r="K31" s="77">
        <v>73</v>
      </c>
      <c r="L31" s="77">
        <v>75</v>
      </c>
      <c r="M31" s="77">
        <v>77</v>
      </c>
      <c r="N31" s="100">
        <v>86</v>
      </c>
      <c r="O31" s="30">
        <f t="shared" si="12"/>
        <v>0</v>
      </c>
      <c r="P31" s="4">
        <f t="shared" si="13"/>
        <v>0</v>
      </c>
      <c r="Q31" s="4">
        <f t="shared" si="14"/>
        <v>0</v>
      </c>
      <c r="R31" s="4">
        <f t="shared" si="15"/>
        <v>0</v>
      </c>
      <c r="S31" s="4">
        <f t="shared" si="16"/>
        <v>0</v>
      </c>
      <c r="T31" s="4">
        <f t="shared" si="17"/>
        <v>0</v>
      </c>
      <c r="U31" s="36"/>
      <c r="V31" s="87">
        <f t="shared" si="19"/>
        <v>69</v>
      </c>
      <c r="W31" s="76">
        <f t="shared" si="19"/>
        <v>71</v>
      </c>
      <c r="X31" s="76">
        <f t="shared" si="19"/>
        <v>73</v>
      </c>
      <c r="Y31" s="76">
        <f t="shared" si="19"/>
        <v>75</v>
      </c>
      <c r="Z31" s="76">
        <f t="shared" si="20"/>
        <v>77</v>
      </c>
      <c r="AA31" s="76">
        <f t="shared" si="20"/>
        <v>86</v>
      </c>
      <c r="AC31" s="107">
        <f t="shared" si="6"/>
        <v>69</v>
      </c>
      <c r="AD31" s="107">
        <f t="shared" si="7"/>
        <v>70.769230769230774</v>
      </c>
      <c r="AE31" s="107">
        <f t="shared" si="8"/>
        <v>72.631578947368425</v>
      </c>
      <c r="AF31" s="107">
        <f t="shared" si="9"/>
        <v>74.594594594594597</v>
      </c>
      <c r="AG31" s="107">
        <f t="shared" si="10"/>
        <v>76.666666666666671</v>
      </c>
      <c r="AH31" s="107">
        <f t="shared" si="11"/>
        <v>86.25</v>
      </c>
    </row>
    <row r="32" spans="2:34" ht="84.75" customHeight="1" x14ac:dyDescent="0.5">
      <c r="B32" s="37">
        <f t="shared" si="21"/>
        <v>25</v>
      </c>
      <c r="C32" s="38" t="s">
        <v>38</v>
      </c>
      <c r="D32" s="99" t="s">
        <v>267</v>
      </c>
      <c r="E32" s="57"/>
      <c r="F32" s="48" t="s">
        <v>266</v>
      </c>
      <c r="G32" s="48">
        <v>3.5000000000000003E-2</v>
      </c>
      <c r="H32" s="103">
        <v>30</v>
      </c>
      <c r="I32" s="106">
        <v>69</v>
      </c>
      <c r="J32" s="77">
        <v>71</v>
      </c>
      <c r="K32" s="77">
        <v>73</v>
      </c>
      <c r="L32" s="77">
        <v>75</v>
      </c>
      <c r="M32" s="77">
        <v>77</v>
      </c>
      <c r="N32" s="100">
        <v>86</v>
      </c>
      <c r="O32" s="30">
        <f t="shared" si="12"/>
        <v>0</v>
      </c>
      <c r="P32" s="4">
        <f t="shared" si="13"/>
        <v>0</v>
      </c>
      <c r="Q32" s="4">
        <f t="shared" si="14"/>
        <v>0</v>
      </c>
      <c r="R32" s="4">
        <f t="shared" si="15"/>
        <v>0</v>
      </c>
      <c r="S32" s="4">
        <f t="shared" si="16"/>
        <v>0</v>
      </c>
      <c r="T32" s="4">
        <f t="shared" si="17"/>
        <v>0</v>
      </c>
      <c r="U32" s="36"/>
      <c r="V32" s="87">
        <f t="shared" si="19"/>
        <v>69</v>
      </c>
      <c r="W32" s="76">
        <f t="shared" si="19"/>
        <v>71</v>
      </c>
      <c r="X32" s="76">
        <f t="shared" si="19"/>
        <v>73</v>
      </c>
      <c r="Y32" s="76">
        <f t="shared" si="19"/>
        <v>75</v>
      </c>
      <c r="Z32" s="76">
        <f t="shared" si="20"/>
        <v>77</v>
      </c>
      <c r="AA32" s="76">
        <f t="shared" si="20"/>
        <v>86</v>
      </c>
      <c r="AC32" s="107">
        <f t="shared" si="6"/>
        <v>69</v>
      </c>
      <c r="AD32" s="107">
        <f t="shared" si="7"/>
        <v>70.769230769230774</v>
      </c>
      <c r="AE32" s="107">
        <f t="shared" si="8"/>
        <v>72.631578947368425</v>
      </c>
      <c r="AF32" s="107">
        <f t="shared" si="9"/>
        <v>74.594594594594597</v>
      </c>
      <c r="AG32" s="107">
        <f t="shared" si="10"/>
        <v>76.666666666666671</v>
      </c>
      <c r="AH32" s="107">
        <f t="shared" si="11"/>
        <v>86.25</v>
      </c>
    </row>
    <row r="33" spans="2:34" ht="84.95" customHeight="1" x14ac:dyDescent="0.5">
      <c r="B33" s="37">
        <f t="shared" si="21"/>
        <v>26</v>
      </c>
      <c r="C33" s="38" t="s">
        <v>39</v>
      </c>
      <c r="D33" s="99" t="s">
        <v>268</v>
      </c>
      <c r="E33" s="57"/>
      <c r="F33" s="48" t="s">
        <v>269</v>
      </c>
      <c r="G33" s="48">
        <v>3.5000000000000003E-2</v>
      </c>
      <c r="H33" s="103">
        <v>30</v>
      </c>
      <c r="I33" s="106">
        <v>69</v>
      </c>
      <c r="J33" s="77">
        <v>71</v>
      </c>
      <c r="K33" s="77">
        <v>73</v>
      </c>
      <c r="L33" s="77">
        <v>75</v>
      </c>
      <c r="M33" s="77">
        <v>77</v>
      </c>
      <c r="N33" s="100">
        <v>86</v>
      </c>
      <c r="O33" s="30">
        <f t="shared" si="12"/>
        <v>0</v>
      </c>
      <c r="P33" s="4">
        <f t="shared" si="13"/>
        <v>0</v>
      </c>
      <c r="Q33" s="4">
        <f t="shared" si="14"/>
        <v>0</v>
      </c>
      <c r="R33" s="4">
        <f t="shared" si="15"/>
        <v>0</v>
      </c>
      <c r="S33" s="4">
        <f t="shared" si="16"/>
        <v>0</v>
      </c>
      <c r="T33" s="4">
        <f t="shared" si="17"/>
        <v>0</v>
      </c>
      <c r="U33" s="36"/>
      <c r="V33" s="87">
        <f t="shared" si="19"/>
        <v>69</v>
      </c>
      <c r="W33" s="76">
        <f t="shared" si="19"/>
        <v>71</v>
      </c>
      <c r="X33" s="76">
        <f t="shared" si="19"/>
        <v>73</v>
      </c>
      <c r="Y33" s="76">
        <f t="shared" si="19"/>
        <v>75</v>
      </c>
      <c r="Z33" s="76">
        <f t="shared" si="20"/>
        <v>77</v>
      </c>
      <c r="AA33" s="76">
        <f t="shared" si="20"/>
        <v>86</v>
      </c>
      <c r="AC33" s="107">
        <f t="shared" si="6"/>
        <v>69</v>
      </c>
      <c r="AD33" s="107">
        <f t="shared" si="7"/>
        <v>70.769230769230774</v>
      </c>
      <c r="AE33" s="107">
        <f t="shared" si="8"/>
        <v>72.631578947368425</v>
      </c>
      <c r="AF33" s="107">
        <f t="shared" si="9"/>
        <v>74.594594594594597</v>
      </c>
      <c r="AG33" s="107">
        <f t="shared" si="10"/>
        <v>76.666666666666671</v>
      </c>
      <c r="AH33" s="107">
        <f t="shared" si="11"/>
        <v>86.25</v>
      </c>
    </row>
    <row r="34" spans="2:34" ht="51" customHeight="1" x14ac:dyDescent="0.5">
      <c r="B34" s="39"/>
      <c r="C34" s="133"/>
      <c r="D34" s="169" t="s">
        <v>40</v>
      </c>
      <c r="E34" s="170"/>
      <c r="F34" s="170"/>
      <c r="G34" s="170"/>
      <c r="H34" s="170"/>
      <c r="I34" s="170"/>
      <c r="J34" s="170"/>
      <c r="K34" s="170"/>
      <c r="L34" s="170"/>
      <c r="M34" s="170"/>
      <c r="N34" s="171"/>
      <c r="O34" s="40"/>
      <c r="P34" s="40"/>
      <c r="Q34" s="40"/>
      <c r="R34" s="40"/>
      <c r="S34" s="40"/>
      <c r="T34" s="40"/>
      <c r="U34" s="36"/>
      <c r="V34" s="87"/>
      <c r="W34" s="76"/>
      <c r="X34" s="76"/>
      <c r="Y34" s="76"/>
      <c r="Z34" s="76"/>
      <c r="AA34" s="76"/>
      <c r="AC34" s="107"/>
      <c r="AD34" s="107"/>
      <c r="AE34" s="107"/>
      <c r="AF34" s="107"/>
      <c r="AG34" s="107"/>
      <c r="AH34" s="107"/>
    </row>
    <row r="35" spans="2:34" ht="126.75" customHeight="1" x14ac:dyDescent="0.5">
      <c r="B35" s="37">
        <f>B33+1</f>
        <v>27</v>
      </c>
      <c r="C35" s="134" t="s">
        <v>41</v>
      </c>
      <c r="D35" s="99" t="s">
        <v>540</v>
      </c>
      <c r="E35" s="54"/>
      <c r="F35" s="48" t="s">
        <v>270</v>
      </c>
      <c r="G35" s="48">
        <v>1.88</v>
      </c>
      <c r="H35" s="103">
        <v>4</v>
      </c>
      <c r="I35" s="106">
        <v>2184</v>
      </c>
      <c r="J35" s="77">
        <v>2240</v>
      </c>
      <c r="K35" s="77">
        <v>2299</v>
      </c>
      <c r="L35" s="77">
        <v>2361</v>
      </c>
      <c r="M35" s="77">
        <v>2427</v>
      </c>
      <c r="N35" s="100">
        <v>2730</v>
      </c>
      <c r="O35" s="30">
        <f t="shared" ref="O35:O50" si="40">IFERROR(U35*I35,0)</f>
        <v>0</v>
      </c>
      <c r="P35" s="4">
        <f t="shared" ref="P35:P50" si="41">IFERROR(U35*J35,0)</f>
        <v>0</v>
      </c>
      <c r="Q35" s="4">
        <f t="shared" ref="Q35:Q50" si="42">IFERROR(U35*K35,0)</f>
        <v>0</v>
      </c>
      <c r="R35" s="4">
        <f t="shared" ref="R35:R50" si="43">IFERROR(U35*L35,0)</f>
        <v>0</v>
      </c>
      <c r="S35" s="4">
        <f t="shared" ref="S35:S50" si="44">IFERROR(U35*M35,0)</f>
        <v>0</v>
      </c>
      <c r="T35" s="4">
        <f t="shared" ref="T35:T50" si="45">IFERROR(U35*N35,0)</f>
        <v>0</v>
      </c>
      <c r="U35" s="36"/>
      <c r="V35" s="87">
        <f t="shared" si="19"/>
        <v>2184</v>
      </c>
      <c r="W35" s="76">
        <f t="shared" si="19"/>
        <v>2240</v>
      </c>
      <c r="X35" s="76">
        <f t="shared" si="19"/>
        <v>2299</v>
      </c>
      <c r="Y35" s="76">
        <f t="shared" si="19"/>
        <v>2361</v>
      </c>
      <c r="Z35" s="76">
        <f t="shared" si="20"/>
        <v>2427</v>
      </c>
      <c r="AA35" s="76">
        <f t="shared" si="20"/>
        <v>2730</v>
      </c>
      <c r="AC35" s="107">
        <f t="shared" si="6"/>
        <v>2184</v>
      </c>
      <c r="AD35" s="107">
        <f t="shared" si="7"/>
        <v>2240</v>
      </c>
      <c r="AE35" s="107">
        <f t="shared" si="8"/>
        <v>2298.9473684210525</v>
      </c>
      <c r="AF35" s="107">
        <f t="shared" si="9"/>
        <v>2361.0810810810813</v>
      </c>
      <c r="AG35" s="107">
        <f t="shared" si="10"/>
        <v>2426.6666666666665</v>
      </c>
      <c r="AH35" s="107">
        <f t="shared" si="11"/>
        <v>2730</v>
      </c>
    </row>
    <row r="36" spans="2:34" ht="132" customHeight="1" x14ac:dyDescent="0.5">
      <c r="B36" s="37">
        <f>B35+1</f>
        <v>28</v>
      </c>
      <c r="C36" s="135" t="s">
        <v>521</v>
      </c>
      <c r="D36" s="49" t="s">
        <v>527</v>
      </c>
      <c r="E36" s="54"/>
      <c r="F36" s="48" t="s">
        <v>522</v>
      </c>
      <c r="G36" s="48">
        <v>2.09</v>
      </c>
      <c r="H36" s="103">
        <v>1</v>
      </c>
      <c r="I36" s="106">
        <v>3092</v>
      </c>
      <c r="J36" s="77">
        <v>3171</v>
      </c>
      <c r="K36" s="77">
        <v>3255</v>
      </c>
      <c r="L36" s="77">
        <v>3343</v>
      </c>
      <c r="M36" s="77">
        <v>3436</v>
      </c>
      <c r="N36" s="100">
        <v>3865</v>
      </c>
      <c r="O36" s="30">
        <f t="shared" si="40"/>
        <v>0</v>
      </c>
      <c r="P36" s="4">
        <f t="shared" si="41"/>
        <v>0</v>
      </c>
      <c r="Q36" s="4">
        <f t="shared" si="42"/>
        <v>0</v>
      </c>
      <c r="R36" s="4">
        <f t="shared" si="43"/>
        <v>0</v>
      </c>
      <c r="S36" s="4">
        <f t="shared" si="44"/>
        <v>0</v>
      </c>
      <c r="T36" s="4">
        <f t="shared" si="45"/>
        <v>0</v>
      </c>
      <c r="U36" s="58"/>
      <c r="V36" s="87">
        <f t="shared" si="19"/>
        <v>3092</v>
      </c>
      <c r="W36" s="76">
        <f t="shared" si="19"/>
        <v>3171</v>
      </c>
      <c r="X36" s="76">
        <f t="shared" si="19"/>
        <v>3255</v>
      </c>
      <c r="Y36" s="76">
        <f t="shared" si="19"/>
        <v>3343</v>
      </c>
      <c r="Z36" s="76">
        <f t="shared" si="20"/>
        <v>3436</v>
      </c>
      <c r="AA36" s="76">
        <f t="shared" si="20"/>
        <v>3865</v>
      </c>
      <c r="AC36" s="107">
        <f t="shared" si="6"/>
        <v>3092</v>
      </c>
      <c r="AD36" s="107">
        <f t="shared" si="7"/>
        <v>3171.2820512820513</v>
      </c>
      <c r="AE36" s="107">
        <f t="shared" si="8"/>
        <v>3254.7368421052633</v>
      </c>
      <c r="AF36" s="107">
        <f t="shared" si="9"/>
        <v>3342.7027027027025</v>
      </c>
      <c r="AG36" s="107">
        <f t="shared" si="10"/>
        <v>3435.5555555555557</v>
      </c>
      <c r="AH36" s="107">
        <f t="shared" si="11"/>
        <v>3865</v>
      </c>
    </row>
    <row r="37" spans="2:34" ht="95.25" customHeight="1" x14ac:dyDescent="0.5">
      <c r="B37" s="37">
        <f>B36+1</f>
        <v>29</v>
      </c>
      <c r="C37" s="136" t="s">
        <v>620</v>
      </c>
      <c r="D37" s="115" t="s">
        <v>621</v>
      </c>
      <c r="E37" s="67"/>
      <c r="F37" s="48" t="s">
        <v>271</v>
      </c>
      <c r="G37" s="48">
        <v>1.23</v>
      </c>
      <c r="H37" s="103">
        <v>8</v>
      </c>
      <c r="I37" s="106">
        <v>1107</v>
      </c>
      <c r="J37" s="77">
        <v>1135</v>
      </c>
      <c r="K37" s="77">
        <v>1165</v>
      </c>
      <c r="L37" s="77">
        <v>1197</v>
      </c>
      <c r="M37" s="77">
        <v>1230</v>
      </c>
      <c r="N37" s="100">
        <v>1384</v>
      </c>
      <c r="O37" s="30">
        <f t="shared" ref="O37" si="46">IFERROR(U37*I37,0)</f>
        <v>0</v>
      </c>
      <c r="P37" s="4">
        <f t="shared" ref="P37" si="47">IFERROR(U37*J37,0)</f>
        <v>0</v>
      </c>
      <c r="Q37" s="4">
        <f t="shared" ref="Q37" si="48">IFERROR(U37*K37,0)</f>
        <v>0</v>
      </c>
      <c r="R37" s="4">
        <f t="shared" ref="R37" si="49">IFERROR(U37*L37,0)</f>
        <v>0</v>
      </c>
      <c r="S37" s="4">
        <f t="shared" ref="S37" si="50">IFERROR(U37*M37,0)</f>
        <v>0</v>
      </c>
      <c r="T37" s="4">
        <f t="shared" ref="T37" si="51">IFERROR(U37*N37,0)</f>
        <v>0</v>
      </c>
      <c r="U37" s="51"/>
      <c r="V37" s="87">
        <f t="shared" ref="V37" si="52">ROUND(I37,0)</f>
        <v>1107</v>
      </c>
      <c r="W37" s="76">
        <f t="shared" ref="W37" si="53">ROUND(J37,0)</f>
        <v>1135</v>
      </c>
      <c r="X37" s="76">
        <f t="shared" ref="X37" si="54">ROUND(K37,0)</f>
        <v>1165</v>
      </c>
      <c r="Y37" s="76">
        <f t="shared" ref="Y37" si="55">ROUND(L37,0)</f>
        <v>1197</v>
      </c>
      <c r="Z37" s="76">
        <f t="shared" ref="Z37" si="56">ROUND(M37,0)</f>
        <v>1230</v>
      </c>
      <c r="AA37" s="76">
        <f t="shared" ref="AA37" si="57">ROUND(N37,0)</f>
        <v>1384</v>
      </c>
      <c r="AC37" s="107">
        <f t="shared" ref="AC37" si="58">I37</f>
        <v>1107</v>
      </c>
      <c r="AD37" s="107">
        <f t="shared" ref="AD37" si="59">AC37*100/97.5</f>
        <v>1135.3846153846155</v>
      </c>
      <c r="AE37" s="107">
        <f t="shared" ref="AE37" si="60">AC37*100/95</f>
        <v>1165.2631578947369</v>
      </c>
      <c r="AF37" s="107">
        <f t="shared" ref="AF37" si="61">AC37*100/92.5</f>
        <v>1196.7567567567567</v>
      </c>
      <c r="AG37" s="107">
        <f t="shared" ref="AG37" si="62">AC37*100/90</f>
        <v>1230</v>
      </c>
      <c r="AH37" s="107">
        <f t="shared" ref="AH37" si="63">AC37*100/80</f>
        <v>1383.75</v>
      </c>
    </row>
    <row r="38" spans="2:34" ht="95.25" customHeight="1" x14ac:dyDescent="0.5">
      <c r="B38" s="37">
        <f>B37+1</f>
        <v>30</v>
      </c>
      <c r="C38" s="38" t="s">
        <v>42</v>
      </c>
      <c r="D38" s="99" t="s">
        <v>233</v>
      </c>
      <c r="E38" s="67"/>
      <c r="F38" s="48" t="s">
        <v>271</v>
      </c>
      <c r="G38" s="48">
        <v>1.23</v>
      </c>
      <c r="H38" s="103">
        <v>8</v>
      </c>
      <c r="I38" s="106">
        <v>1107</v>
      </c>
      <c r="J38" s="77">
        <v>1135</v>
      </c>
      <c r="K38" s="77">
        <v>1165</v>
      </c>
      <c r="L38" s="77">
        <v>1197</v>
      </c>
      <c r="M38" s="77">
        <v>1230</v>
      </c>
      <c r="N38" s="100">
        <v>1384</v>
      </c>
      <c r="O38" s="30">
        <f t="shared" si="40"/>
        <v>0</v>
      </c>
      <c r="P38" s="4">
        <f t="shared" si="41"/>
        <v>0</v>
      </c>
      <c r="Q38" s="4">
        <f t="shared" si="42"/>
        <v>0</v>
      </c>
      <c r="R38" s="4">
        <f t="shared" si="43"/>
        <v>0</v>
      </c>
      <c r="S38" s="4">
        <f t="shared" si="44"/>
        <v>0</v>
      </c>
      <c r="T38" s="4">
        <f t="shared" si="45"/>
        <v>0</v>
      </c>
      <c r="U38" s="51"/>
      <c r="V38" s="87">
        <f t="shared" si="19"/>
        <v>1107</v>
      </c>
      <c r="W38" s="76">
        <f t="shared" si="19"/>
        <v>1135</v>
      </c>
      <c r="X38" s="76">
        <f t="shared" si="19"/>
        <v>1165</v>
      </c>
      <c r="Y38" s="76">
        <f t="shared" si="19"/>
        <v>1197</v>
      </c>
      <c r="Z38" s="76">
        <f t="shared" si="20"/>
        <v>1230</v>
      </c>
      <c r="AA38" s="76">
        <f t="shared" si="20"/>
        <v>1384</v>
      </c>
      <c r="AC38" s="107">
        <f t="shared" si="6"/>
        <v>1107</v>
      </c>
      <c r="AD38" s="107">
        <f t="shared" si="7"/>
        <v>1135.3846153846155</v>
      </c>
      <c r="AE38" s="107">
        <f t="shared" si="8"/>
        <v>1165.2631578947369</v>
      </c>
      <c r="AF38" s="107">
        <f t="shared" si="9"/>
        <v>1196.7567567567567</v>
      </c>
      <c r="AG38" s="107">
        <f t="shared" si="10"/>
        <v>1230</v>
      </c>
      <c r="AH38" s="107">
        <f t="shared" si="11"/>
        <v>1383.75</v>
      </c>
    </row>
    <row r="39" spans="2:34" ht="101.25" customHeight="1" x14ac:dyDescent="0.5">
      <c r="B39" s="37">
        <f t="shared" ref="B39:B60" si="64">B38+1</f>
        <v>31</v>
      </c>
      <c r="C39" s="38" t="s">
        <v>43</v>
      </c>
      <c r="D39" s="99" t="s">
        <v>234</v>
      </c>
      <c r="E39" s="57"/>
      <c r="F39" s="48" t="s">
        <v>241</v>
      </c>
      <c r="G39" s="48">
        <v>0.98</v>
      </c>
      <c r="H39" s="103">
        <v>14</v>
      </c>
      <c r="I39" s="106">
        <v>805</v>
      </c>
      <c r="J39" s="77">
        <v>826</v>
      </c>
      <c r="K39" s="77">
        <v>847</v>
      </c>
      <c r="L39" s="77">
        <v>870</v>
      </c>
      <c r="M39" s="77">
        <v>894</v>
      </c>
      <c r="N39" s="100">
        <v>1006</v>
      </c>
      <c r="O39" s="30">
        <f t="shared" si="40"/>
        <v>0</v>
      </c>
      <c r="P39" s="4">
        <f t="shared" si="41"/>
        <v>0</v>
      </c>
      <c r="Q39" s="4">
        <f t="shared" si="42"/>
        <v>0</v>
      </c>
      <c r="R39" s="4">
        <f t="shared" si="43"/>
        <v>0</v>
      </c>
      <c r="S39" s="4">
        <f t="shared" si="44"/>
        <v>0</v>
      </c>
      <c r="T39" s="4">
        <f t="shared" si="45"/>
        <v>0</v>
      </c>
      <c r="U39" s="36"/>
      <c r="V39" s="87">
        <f t="shared" si="19"/>
        <v>805</v>
      </c>
      <c r="W39" s="76">
        <f t="shared" si="19"/>
        <v>826</v>
      </c>
      <c r="X39" s="76">
        <f t="shared" si="19"/>
        <v>847</v>
      </c>
      <c r="Y39" s="76">
        <f t="shared" si="19"/>
        <v>870</v>
      </c>
      <c r="Z39" s="76">
        <f t="shared" si="20"/>
        <v>894</v>
      </c>
      <c r="AA39" s="76">
        <f t="shared" si="20"/>
        <v>1006</v>
      </c>
      <c r="AC39" s="107">
        <f t="shared" si="6"/>
        <v>805</v>
      </c>
      <c r="AD39" s="107">
        <f t="shared" si="7"/>
        <v>825.64102564102564</v>
      </c>
      <c r="AE39" s="107">
        <f t="shared" si="8"/>
        <v>847.36842105263156</v>
      </c>
      <c r="AF39" s="107">
        <f t="shared" si="9"/>
        <v>870.27027027027032</v>
      </c>
      <c r="AG39" s="107">
        <f t="shared" si="10"/>
        <v>894.44444444444446</v>
      </c>
      <c r="AH39" s="107">
        <f t="shared" si="11"/>
        <v>1006.25</v>
      </c>
    </row>
    <row r="40" spans="2:34" ht="110.25" customHeight="1" x14ac:dyDescent="0.5">
      <c r="B40" s="37">
        <f t="shared" si="64"/>
        <v>32</v>
      </c>
      <c r="C40" s="38" t="s">
        <v>44</v>
      </c>
      <c r="D40" s="99" t="s">
        <v>272</v>
      </c>
      <c r="E40" s="57"/>
      <c r="F40" s="48" t="s">
        <v>273</v>
      </c>
      <c r="G40" s="48">
        <v>1.5149999999999999</v>
      </c>
      <c r="H40" s="103">
        <v>8</v>
      </c>
      <c r="I40" s="106">
        <v>1148</v>
      </c>
      <c r="J40" s="77">
        <v>1177</v>
      </c>
      <c r="K40" s="77">
        <v>1208</v>
      </c>
      <c r="L40" s="77">
        <v>1241</v>
      </c>
      <c r="M40" s="77">
        <v>1276</v>
      </c>
      <c r="N40" s="100">
        <v>1435</v>
      </c>
      <c r="O40" s="30">
        <f t="shared" si="40"/>
        <v>0</v>
      </c>
      <c r="P40" s="4">
        <f t="shared" si="41"/>
        <v>0</v>
      </c>
      <c r="Q40" s="4">
        <f t="shared" si="42"/>
        <v>0</v>
      </c>
      <c r="R40" s="4">
        <f t="shared" si="43"/>
        <v>0</v>
      </c>
      <c r="S40" s="4">
        <f t="shared" si="44"/>
        <v>0</v>
      </c>
      <c r="T40" s="4">
        <f t="shared" si="45"/>
        <v>0</v>
      </c>
      <c r="U40" s="36"/>
      <c r="V40" s="87">
        <f t="shared" si="19"/>
        <v>1148</v>
      </c>
      <c r="W40" s="76">
        <f t="shared" si="19"/>
        <v>1177</v>
      </c>
      <c r="X40" s="76">
        <f t="shared" si="19"/>
        <v>1208</v>
      </c>
      <c r="Y40" s="76">
        <f t="shared" si="19"/>
        <v>1241</v>
      </c>
      <c r="Z40" s="76">
        <f t="shared" si="20"/>
        <v>1276</v>
      </c>
      <c r="AA40" s="76">
        <f t="shared" si="20"/>
        <v>1435</v>
      </c>
      <c r="AC40" s="107">
        <f t="shared" si="6"/>
        <v>1148</v>
      </c>
      <c r="AD40" s="107">
        <f t="shared" si="7"/>
        <v>1177.4358974358975</v>
      </c>
      <c r="AE40" s="107">
        <f t="shared" si="8"/>
        <v>1208.421052631579</v>
      </c>
      <c r="AF40" s="107">
        <f t="shared" si="9"/>
        <v>1241.081081081081</v>
      </c>
      <c r="AG40" s="107">
        <f t="shared" si="10"/>
        <v>1275.5555555555557</v>
      </c>
      <c r="AH40" s="107">
        <f t="shared" si="11"/>
        <v>1435</v>
      </c>
    </row>
    <row r="41" spans="2:34" ht="98.25" customHeight="1" x14ac:dyDescent="0.5">
      <c r="B41" s="37">
        <f t="shared" si="64"/>
        <v>33</v>
      </c>
      <c r="C41" s="38" t="s">
        <v>45</v>
      </c>
      <c r="D41" s="99" t="s">
        <v>274</v>
      </c>
      <c r="E41" s="57"/>
      <c r="F41" s="48" t="s">
        <v>275</v>
      </c>
      <c r="G41" s="48">
        <v>1.44</v>
      </c>
      <c r="H41" s="103">
        <v>8</v>
      </c>
      <c r="I41" s="106">
        <v>1093</v>
      </c>
      <c r="J41" s="77">
        <v>1121</v>
      </c>
      <c r="K41" s="77">
        <v>1151</v>
      </c>
      <c r="L41" s="77">
        <v>1182</v>
      </c>
      <c r="M41" s="77">
        <v>1214</v>
      </c>
      <c r="N41" s="100">
        <v>1366</v>
      </c>
      <c r="O41" s="30">
        <f t="shared" si="40"/>
        <v>0</v>
      </c>
      <c r="P41" s="4">
        <f t="shared" si="41"/>
        <v>0</v>
      </c>
      <c r="Q41" s="4">
        <f t="shared" si="42"/>
        <v>0</v>
      </c>
      <c r="R41" s="4">
        <f t="shared" si="43"/>
        <v>0</v>
      </c>
      <c r="S41" s="4">
        <f t="shared" si="44"/>
        <v>0</v>
      </c>
      <c r="T41" s="4">
        <f t="shared" si="45"/>
        <v>0</v>
      </c>
      <c r="U41" s="36"/>
      <c r="V41" s="87">
        <f t="shared" si="19"/>
        <v>1093</v>
      </c>
      <c r="W41" s="76">
        <f t="shared" si="19"/>
        <v>1121</v>
      </c>
      <c r="X41" s="76">
        <f t="shared" si="19"/>
        <v>1151</v>
      </c>
      <c r="Y41" s="76">
        <f t="shared" si="19"/>
        <v>1182</v>
      </c>
      <c r="Z41" s="76">
        <f t="shared" si="20"/>
        <v>1214</v>
      </c>
      <c r="AA41" s="76">
        <f t="shared" si="20"/>
        <v>1366</v>
      </c>
      <c r="AC41" s="107">
        <f t="shared" si="6"/>
        <v>1093</v>
      </c>
      <c r="AD41" s="107">
        <f t="shared" si="7"/>
        <v>1121.0256410256411</v>
      </c>
      <c r="AE41" s="107">
        <f t="shared" si="8"/>
        <v>1150.5263157894738</v>
      </c>
      <c r="AF41" s="107">
        <f t="shared" si="9"/>
        <v>1181.6216216216217</v>
      </c>
      <c r="AG41" s="107">
        <f t="shared" si="10"/>
        <v>1214.4444444444443</v>
      </c>
      <c r="AH41" s="107">
        <f t="shared" si="11"/>
        <v>1366.25</v>
      </c>
    </row>
    <row r="42" spans="2:34" ht="98.25" customHeight="1" x14ac:dyDescent="0.5">
      <c r="B42" s="37">
        <f>B41+1</f>
        <v>34</v>
      </c>
      <c r="C42" s="137" t="s">
        <v>604</v>
      </c>
      <c r="D42" s="153" t="s">
        <v>605</v>
      </c>
      <c r="E42" s="57"/>
      <c r="F42" s="48" t="s">
        <v>279</v>
      </c>
      <c r="G42" s="48">
        <v>1.25</v>
      </c>
      <c r="H42" s="103">
        <v>8</v>
      </c>
      <c r="I42" s="106">
        <v>1180</v>
      </c>
      <c r="J42" s="77">
        <v>1210.2564102564102</v>
      </c>
      <c r="K42" s="77">
        <v>1242.1052631578948</v>
      </c>
      <c r="L42" s="77">
        <v>1275.6756756756756</v>
      </c>
      <c r="M42" s="77">
        <v>1311.1111111111111</v>
      </c>
      <c r="N42" s="100">
        <v>1475</v>
      </c>
      <c r="O42" s="30">
        <f>IFERROR(U42*I42,0)</f>
        <v>0</v>
      </c>
      <c r="P42" s="4">
        <f t="shared" ref="P42" si="65">IFERROR(U42*J42,0)</f>
        <v>0</v>
      </c>
      <c r="Q42" s="4">
        <f t="shared" ref="Q42" si="66">IFERROR(U42*K42,0)</f>
        <v>0</v>
      </c>
      <c r="R42" s="4">
        <f t="shared" ref="R42" si="67">IFERROR(U42*L42,0)</f>
        <v>0</v>
      </c>
      <c r="S42" s="4">
        <f t="shared" ref="S42" si="68">IFERROR(U42*M42,0)</f>
        <v>0</v>
      </c>
      <c r="T42" s="4">
        <f t="shared" ref="T42" si="69">IFERROR(U42*N42,0)</f>
        <v>0</v>
      </c>
      <c r="U42" s="36"/>
      <c r="V42" s="87">
        <f t="shared" si="19"/>
        <v>1180</v>
      </c>
      <c r="W42" s="76"/>
      <c r="X42" s="76"/>
      <c r="Y42" s="76"/>
      <c r="Z42" s="76"/>
      <c r="AA42" s="76"/>
      <c r="AC42" s="107">
        <f t="shared" si="6"/>
        <v>1180</v>
      </c>
      <c r="AD42" s="107">
        <f t="shared" si="7"/>
        <v>1210.2564102564102</v>
      </c>
      <c r="AE42" s="107">
        <f t="shared" si="8"/>
        <v>1242.1052631578948</v>
      </c>
      <c r="AF42" s="107">
        <f t="shared" si="9"/>
        <v>1275.6756756756756</v>
      </c>
      <c r="AG42" s="107">
        <f t="shared" si="10"/>
        <v>1311.1111111111111</v>
      </c>
      <c r="AH42" s="107">
        <f t="shared" si="11"/>
        <v>1475</v>
      </c>
    </row>
    <row r="43" spans="2:34" ht="100.5" customHeight="1" x14ac:dyDescent="0.5">
      <c r="B43" s="37">
        <f>B42+1</f>
        <v>35</v>
      </c>
      <c r="C43" s="38" t="s">
        <v>46</v>
      </c>
      <c r="D43" s="99" t="s">
        <v>276</v>
      </c>
      <c r="E43" s="57"/>
      <c r="F43" s="48" t="s">
        <v>277</v>
      </c>
      <c r="G43" s="48">
        <v>1.5449999999999999</v>
      </c>
      <c r="H43" s="103">
        <v>8</v>
      </c>
      <c r="I43" s="106">
        <v>915</v>
      </c>
      <c r="J43" s="77">
        <v>938</v>
      </c>
      <c r="K43" s="77">
        <v>963</v>
      </c>
      <c r="L43" s="77">
        <v>989</v>
      </c>
      <c r="M43" s="77">
        <v>1017</v>
      </c>
      <c r="N43" s="100">
        <v>1144</v>
      </c>
      <c r="O43" s="30">
        <f t="shared" si="40"/>
        <v>0</v>
      </c>
      <c r="P43" s="4">
        <f t="shared" si="41"/>
        <v>0</v>
      </c>
      <c r="Q43" s="4">
        <f t="shared" si="42"/>
        <v>0</v>
      </c>
      <c r="R43" s="4">
        <f t="shared" si="43"/>
        <v>0</v>
      </c>
      <c r="S43" s="4">
        <f t="shared" si="44"/>
        <v>0</v>
      </c>
      <c r="T43" s="4">
        <f t="shared" si="45"/>
        <v>0</v>
      </c>
      <c r="U43" s="36"/>
      <c r="V43" s="87">
        <f t="shared" si="19"/>
        <v>915</v>
      </c>
      <c r="W43" s="76">
        <f t="shared" si="19"/>
        <v>938</v>
      </c>
      <c r="X43" s="76">
        <f t="shared" si="19"/>
        <v>963</v>
      </c>
      <c r="Y43" s="76">
        <f t="shared" si="19"/>
        <v>989</v>
      </c>
      <c r="Z43" s="76">
        <f t="shared" si="20"/>
        <v>1017</v>
      </c>
      <c r="AA43" s="76">
        <f t="shared" si="20"/>
        <v>1144</v>
      </c>
      <c r="AC43" s="107">
        <f t="shared" si="6"/>
        <v>915</v>
      </c>
      <c r="AD43" s="107">
        <f t="shared" si="7"/>
        <v>938.46153846153845</v>
      </c>
      <c r="AE43" s="107">
        <f t="shared" si="8"/>
        <v>963.15789473684208</v>
      </c>
      <c r="AF43" s="107">
        <f t="shared" si="9"/>
        <v>989.18918918918916</v>
      </c>
      <c r="AG43" s="107">
        <f t="shared" si="10"/>
        <v>1016.6666666666666</v>
      </c>
      <c r="AH43" s="107">
        <f t="shared" si="11"/>
        <v>1143.75</v>
      </c>
    </row>
    <row r="44" spans="2:34" ht="91.5" customHeight="1" x14ac:dyDescent="0.5">
      <c r="B44" s="37">
        <f t="shared" si="64"/>
        <v>36</v>
      </c>
      <c r="C44" s="38" t="s">
        <v>47</v>
      </c>
      <c r="D44" s="99" t="s">
        <v>278</v>
      </c>
      <c r="E44" s="57"/>
      <c r="F44" s="48" t="s">
        <v>279</v>
      </c>
      <c r="G44" s="48">
        <v>1.21</v>
      </c>
      <c r="H44" s="103">
        <v>8</v>
      </c>
      <c r="I44" s="106">
        <v>1148</v>
      </c>
      <c r="J44" s="77">
        <v>1177</v>
      </c>
      <c r="K44" s="77">
        <v>1208</v>
      </c>
      <c r="L44" s="77">
        <v>1241</v>
      </c>
      <c r="M44" s="77">
        <v>1276</v>
      </c>
      <c r="N44" s="100">
        <v>1435</v>
      </c>
      <c r="O44" s="30">
        <f t="shared" si="40"/>
        <v>0</v>
      </c>
      <c r="P44" s="4">
        <f t="shared" si="41"/>
        <v>0</v>
      </c>
      <c r="Q44" s="4">
        <f t="shared" si="42"/>
        <v>0</v>
      </c>
      <c r="R44" s="4">
        <f t="shared" si="43"/>
        <v>0</v>
      </c>
      <c r="S44" s="4">
        <f t="shared" si="44"/>
        <v>0</v>
      </c>
      <c r="T44" s="4">
        <f t="shared" si="45"/>
        <v>0</v>
      </c>
      <c r="U44" s="36"/>
      <c r="V44" s="87">
        <f t="shared" si="19"/>
        <v>1148</v>
      </c>
      <c r="W44" s="76">
        <f t="shared" si="19"/>
        <v>1177</v>
      </c>
      <c r="X44" s="76">
        <f t="shared" si="19"/>
        <v>1208</v>
      </c>
      <c r="Y44" s="76">
        <f t="shared" si="19"/>
        <v>1241</v>
      </c>
      <c r="Z44" s="76">
        <f t="shared" si="20"/>
        <v>1276</v>
      </c>
      <c r="AA44" s="76">
        <f t="shared" si="20"/>
        <v>1435</v>
      </c>
      <c r="AC44" s="107">
        <f t="shared" si="6"/>
        <v>1148</v>
      </c>
      <c r="AD44" s="107">
        <f t="shared" si="7"/>
        <v>1177.4358974358975</v>
      </c>
      <c r="AE44" s="107">
        <f t="shared" si="8"/>
        <v>1208.421052631579</v>
      </c>
      <c r="AF44" s="107">
        <f t="shared" si="9"/>
        <v>1241.081081081081</v>
      </c>
      <c r="AG44" s="107">
        <f t="shared" si="10"/>
        <v>1275.5555555555557</v>
      </c>
      <c r="AH44" s="107">
        <f t="shared" si="11"/>
        <v>1435</v>
      </c>
    </row>
    <row r="45" spans="2:34" ht="117" customHeight="1" x14ac:dyDescent="0.5">
      <c r="B45" s="37">
        <f t="shared" si="64"/>
        <v>37</v>
      </c>
      <c r="C45" s="38" t="s">
        <v>48</v>
      </c>
      <c r="D45" s="99" t="s">
        <v>280</v>
      </c>
      <c r="E45" s="67"/>
      <c r="F45" s="48" t="s">
        <v>281</v>
      </c>
      <c r="G45" s="48">
        <v>1.2</v>
      </c>
      <c r="H45" s="103">
        <v>8</v>
      </c>
      <c r="I45" s="106">
        <v>1163</v>
      </c>
      <c r="J45" s="77">
        <v>1193</v>
      </c>
      <c r="K45" s="77">
        <v>1224</v>
      </c>
      <c r="L45" s="77">
        <v>1257</v>
      </c>
      <c r="M45" s="77">
        <v>1292</v>
      </c>
      <c r="N45" s="100">
        <v>1454</v>
      </c>
      <c r="O45" s="30">
        <f t="shared" si="40"/>
        <v>0</v>
      </c>
      <c r="P45" s="4">
        <f t="shared" si="41"/>
        <v>0</v>
      </c>
      <c r="Q45" s="4">
        <f t="shared" si="42"/>
        <v>0</v>
      </c>
      <c r="R45" s="4">
        <f t="shared" si="43"/>
        <v>0</v>
      </c>
      <c r="S45" s="4">
        <f t="shared" si="44"/>
        <v>0</v>
      </c>
      <c r="T45" s="4">
        <f t="shared" si="45"/>
        <v>0</v>
      </c>
      <c r="U45" s="36"/>
      <c r="V45" s="87">
        <f t="shared" si="19"/>
        <v>1163</v>
      </c>
      <c r="W45" s="76">
        <f t="shared" si="19"/>
        <v>1193</v>
      </c>
      <c r="X45" s="76">
        <f t="shared" si="19"/>
        <v>1224</v>
      </c>
      <c r="Y45" s="76">
        <f t="shared" si="19"/>
        <v>1257</v>
      </c>
      <c r="Z45" s="76">
        <f t="shared" si="20"/>
        <v>1292</v>
      </c>
      <c r="AA45" s="76">
        <f t="shared" si="20"/>
        <v>1454</v>
      </c>
      <c r="AC45" s="107">
        <f t="shared" si="6"/>
        <v>1163</v>
      </c>
      <c r="AD45" s="107">
        <f t="shared" si="7"/>
        <v>1192.8205128205129</v>
      </c>
      <c r="AE45" s="107">
        <f t="shared" si="8"/>
        <v>1224.2105263157894</v>
      </c>
      <c r="AF45" s="107">
        <f t="shared" si="9"/>
        <v>1257.2972972972973</v>
      </c>
      <c r="AG45" s="107">
        <f t="shared" si="10"/>
        <v>1292.2222222222222</v>
      </c>
      <c r="AH45" s="107">
        <f t="shared" si="11"/>
        <v>1453.75</v>
      </c>
    </row>
    <row r="46" spans="2:34" ht="117" customHeight="1" x14ac:dyDescent="0.5">
      <c r="B46" s="37">
        <f>B45+1</f>
        <v>38</v>
      </c>
      <c r="C46" s="38" t="s">
        <v>606</v>
      </c>
      <c r="D46" s="99" t="s">
        <v>607</v>
      </c>
      <c r="E46" s="67"/>
      <c r="F46" s="48" t="s">
        <v>279</v>
      </c>
      <c r="G46" s="48">
        <v>1.25</v>
      </c>
      <c r="H46" s="103">
        <v>8</v>
      </c>
      <c r="I46" s="106">
        <v>1104</v>
      </c>
      <c r="J46" s="77">
        <v>1132.3076923076924</v>
      </c>
      <c r="K46" s="77">
        <v>1162.1052631578948</v>
      </c>
      <c r="L46" s="77">
        <v>1193.5135135135135</v>
      </c>
      <c r="M46" s="77">
        <v>1226.6666666666667</v>
      </c>
      <c r="N46" s="100">
        <v>1380</v>
      </c>
      <c r="O46" s="30">
        <f t="shared" ref="O46" si="70">IFERROR(U46*I46,0)</f>
        <v>0</v>
      </c>
      <c r="P46" s="4">
        <f t="shared" ref="P46" si="71">IFERROR(U46*J46,0)</f>
        <v>0</v>
      </c>
      <c r="Q46" s="4">
        <f t="shared" ref="Q46" si="72">IFERROR(U46*K46,0)</f>
        <v>0</v>
      </c>
      <c r="R46" s="4">
        <f t="shared" ref="R46" si="73">IFERROR(U46*L46,0)</f>
        <v>0</v>
      </c>
      <c r="S46" s="4">
        <f t="shared" ref="S46" si="74">IFERROR(U46*M46,0)</f>
        <v>0</v>
      </c>
      <c r="T46" s="4">
        <f t="shared" ref="T46" si="75">IFERROR(U46*N46,0)</f>
        <v>0</v>
      </c>
      <c r="U46" s="36"/>
      <c r="V46" s="87">
        <f t="shared" ref="V46" si="76">ROUND(I46,0)</f>
        <v>1104</v>
      </c>
      <c r="W46" s="76">
        <f t="shared" ref="W46" si="77">ROUND(J46,0)</f>
        <v>1132</v>
      </c>
      <c r="X46" s="76">
        <f t="shared" ref="X46" si="78">ROUND(K46,0)</f>
        <v>1162</v>
      </c>
      <c r="Y46" s="76">
        <f t="shared" ref="Y46" si="79">ROUND(L46,0)</f>
        <v>1194</v>
      </c>
      <c r="Z46" s="76">
        <f t="shared" ref="Z46" si="80">ROUND(M46,0)</f>
        <v>1227</v>
      </c>
      <c r="AA46" s="76">
        <f t="shared" ref="AA46" si="81">ROUND(N46,0)</f>
        <v>1380</v>
      </c>
      <c r="AC46" s="107">
        <f t="shared" ref="AC46" si="82">I46</f>
        <v>1104</v>
      </c>
      <c r="AD46" s="107">
        <f t="shared" ref="AD46" si="83">AC46*100/97.5</f>
        <v>1132.3076923076924</v>
      </c>
      <c r="AE46" s="107">
        <f t="shared" ref="AE46" si="84">AC46*100/95</f>
        <v>1162.1052631578948</v>
      </c>
      <c r="AF46" s="107">
        <f t="shared" ref="AF46" si="85">AC46*100/92.5</f>
        <v>1193.5135135135135</v>
      </c>
      <c r="AG46" s="107">
        <f t="shared" ref="AG46" si="86">AC46*100/90</f>
        <v>1226.6666666666667</v>
      </c>
      <c r="AH46" s="107">
        <f t="shared" ref="AH46" si="87">AC46*100/80</f>
        <v>1380</v>
      </c>
    </row>
    <row r="47" spans="2:34" ht="93" customHeight="1" x14ac:dyDescent="0.5">
      <c r="B47" s="37">
        <f>B46+1</f>
        <v>39</v>
      </c>
      <c r="C47" s="38" t="s">
        <v>49</v>
      </c>
      <c r="D47" s="99" t="s">
        <v>282</v>
      </c>
      <c r="E47" s="67"/>
      <c r="F47" s="48" t="s">
        <v>281</v>
      </c>
      <c r="G47" s="48">
        <v>0.87</v>
      </c>
      <c r="H47" s="103">
        <v>8</v>
      </c>
      <c r="I47" s="106">
        <v>1107</v>
      </c>
      <c r="J47" s="77">
        <v>1135</v>
      </c>
      <c r="K47" s="77">
        <v>1165</v>
      </c>
      <c r="L47" s="77">
        <v>1197</v>
      </c>
      <c r="M47" s="77">
        <v>1230</v>
      </c>
      <c r="N47" s="100">
        <v>1384</v>
      </c>
      <c r="O47" s="30">
        <f t="shared" si="40"/>
        <v>0</v>
      </c>
      <c r="P47" s="4">
        <f t="shared" si="41"/>
        <v>0</v>
      </c>
      <c r="Q47" s="4">
        <f t="shared" si="42"/>
        <v>0</v>
      </c>
      <c r="R47" s="4">
        <f t="shared" si="43"/>
        <v>0</v>
      </c>
      <c r="S47" s="4">
        <f t="shared" si="44"/>
        <v>0</v>
      </c>
      <c r="T47" s="4">
        <f t="shared" si="45"/>
        <v>0</v>
      </c>
      <c r="U47" s="36"/>
      <c r="V47" s="87">
        <f t="shared" si="19"/>
        <v>1107</v>
      </c>
      <c r="W47" s="76">
        <f t="shared" si="19"/>
        <v>1135</v>
      </c>
      <c r="X47" s="76">
        <f t="shared" si="19"/>
        <v>1165</v>
      </c>
      <c r="Y47" s="76">
        <f t="shared" si="19"/>
        <v>1197</v>
      </c>
      <c r="Z47" s="76">
        <f t="shared" si="20"/>
        <v>1230</v>
      </c>
      <c r="AA47" s="76">
        <f t="shared" si="20"/>
        <v>1384</v>
      </c>
      <c r="AC47" s="107">
        <f t="shared" si="6"/>
        <v>1107</v>
      </c>
      <c r="AD47" s="107">
        <f t="shared" si="7"/>
        <v>1135.3846153846155</v>
      </c>
      <c r="AE47" s="107">
        <f t="shared" si="8"/>
        <v>1165.2631578947369</v>
      </c>
      <c r="AF47" s="107">
        <f t="shared" si="9"/>
        <v>1196.7567567567567</v>
      </c>
      <c r="AG47" s="107">
        <f t="shared" si="10"/>
        <v>1230</v>
      </c>
      <c r="AH47" s="107">
        <f t="shared" si="11"/>
        <v>1383.75</v>
      </c>
    </row>
    <row r="48" spans="2:34" ht="94.5" customHeight="1" x14ac:dyDescent="0.5">
      <c r="B48" s="37">
        <f t="shared" si="64"/>
        <v>40</v>
      </c>
      <c r="C48" s="38" t="s">
        <v>50</v>
      </c>
      <c r="D48" s="99" t="s">
        <v>283</v>
      </c>
      <c r="E48" s="57"/>
      <c r="F48" s="48" t="s">
        <v>241</v>
      </c>
      <c r="G48" s="48">
        <v>0.97499999999999998</v>
      </c>
      <c r="H48" s="103">
        <v>12</v>
      </c>
      <c r="I48" s="106">
        <v>869</v>
      </c>
      <c r="J48" s="77">
        <v>891</v>
      </c>
      <c r="K48" s="77">
        <v>915</v>
      </c>
      <c r="L48" s="77">
        <v>939</v>
      </c>
      <c r="M48" s="77">
        <v>966</v>
      </c>
      <c r="N48" s="100">
        <v>1086</v>
      </c>
      <c r="O48" s="30">
        <f t="shared" si="40"/>
        <v>0</v>
      </c>
      <c r="P48" s="4">
        <f t="shared" si="41"/>
        <v>0</v>
      </c>
      <c r="Q48" s="4">
        <f t="shared" si="42"/>
        <v>0</v>
      </c>
      <c r="R48" s="4">
        <f t="shared" si="43"/>
        <v>0</v>
      </c>
      <c r="S48" s="4">
        <f t="shared" si="44"/>
        <v>0</v>
      </c>
      <c r="T48" s="4">
        <f t="shared" si="45"/>
        <v>0</v>
      </c>
      <c r="U48" s="36"/>
      <c r="V48" s="87">
        <f t="shared" si="19"/>
        <v>869</v>
      </c>
      <c r="W48" s="76">
        <f t="shared" si="19"/>
        <v>891</v>
      </c>
      <c r="X48" s="76">
        <f t="shared" si="19"/>
        <v>915</v>
      </c>
      <c r="Y48" s="76">
        <f t="shared" si="19"/>
        <v>939</v>
      </c>
      <c r="Z48" s="76">
        <f t="shared" si="20"/>
        <v>966</v>
      </c>
      <c r="AA48" s="76">
        <f t="shared" si="20"/>
        <v>1086</v>
      </c>
      <c r="AC48" s="107">
        <f t="shared" si="6"/>
        <v>869</v>
      </c>
      <c r="AD48" s="107">
        <f t="shared" si="7"/>
        <v>891.28205128205127</v>
      </c>
      <c r="AE48" s="107">
        <f t="shared" si="8"/>
        <v>914.73684210526312</v>
      </c>
      <c r="AF48" s="107">
        <f t="shared" si="9"/>
        <v>939.45945945945948</v>
      </c>
      <c r="AG48" s="107">
        <f t="shared" si="10"/>
        <v>965.55555555555554</v>
      </c>
      <c r="AH48" s="107">
        <f t="shared" si="11"/>
        <v>1086.25</v>
      </c>
    </row>
    <row r="49" spans="2:34" ht="102.75" customHeight="1" x14ac:dyDescent="0.5">
      <c r="B49" s="37">
        <f>B48+1</f>
        <v>41</v>
      </c>
      <c r="C49" s="38" t="s">
        <v>51</v>
      </c>
      <c r="D49" s="99" t="s">
        <v>284</v>
      </c>
      <c r="E49" s="67"/>
      <c r="F49" s="48" t="s">
        <v>281</v>
      </c>
      <c r="G49" s="48">
        <v>1.24</v>
      </c>
      <c r="H49" s="103">
        <v>8</v>
      </c>
      <c r="I49" s="106">
        <v>1017</v>
      </c>
      <c r="J49" s="77">
        <v>1043</v>
      </c>
      <c r="K49" s="77">
        <v>1071</v>
      </c>
      <c r="L49" s="77">
        <v>1099</v>
      </c>
      <c r="M49" s="77">
        <v>1130</v>
      </c>
      <c r="N49" s="100">
        <v>1271</v>
      </c>
      <c r="O49" s="30">
        <f t="shared" ref="O49" si="88">IFERROR(U49*I49,0)</f>
        <v>0</v>
      </c>
      <c r="P49" s="4">
        <f t="shared" ref="P49" si="89">IFERROR(U49*J49,0)</f>
        <v>0</v>
      </c>
      <c r="Q49" s="4">
        <f t="shared" ref="Q49" si="90">IFERROR(U49*K49,0)</f>
        <v>0</v>
      </c>
      <c r="R49" s="4">
        <f t="shared" ref="R49" si="91">IFERROR(U49*L49,0)</f>
        <v>0</v>
      </c>
      <c r="S49" s="4">
        <f t="shared" ref="S49" si="92">IFERROR(U49*M49,0)</f>
        <v>0</v>
      </c>
      <c r="T49" s="4">
        <f t="shared" ref="T49" si="93">IFERROR(U49*N49,0)</f>
        <v>0</v>
      </c>
      <c r="U49" s="36"/>
      <c r="V49" s="87">
        <f t="shared" ref="V49" si="94">ROUND(I49,0)</f>
        <v>1017</v>
      </c>
      <c r="W49" s="76">
        <f t="shared" ref="W49" si="95">ROUND(J49,0)</f>
        <v>1043</v>
      </c>
      <c r="X49" s="76">
        <f t="shared" ref="X49" si="96">ROUND(K49,0)</f>
        <v>1071</v>
      </c>
      <c r="Y49" s="76">
        <f t="shared" ref="Y49" si="97">ROUND(L49,0)</f>
        <v>1099</v>
      </c>
      <c r="Z49" s="76">
        <f t="shared" ref="Z49" si="98">ROUND(M49,0)</f>
        <v>1130</v>
      </c>
      <c r="AA49" s="76">
        <f t="shared" ref="AA49" si="99">ROUND(N49,0)</f>
        <v>1271</v>
      </c>
      <c r="AC49" s="107">
        <f t="shared" ref="AC49" si="100">I49</f>
        <v>1017</v>
      </c>
      <c r="AD49" s="107">
        <f t="shared" ref="AD49" si="101">AC49*100/97.5</f>
        <v>1043.0769230769231</v>
      </c>
      <c r="AE49" s="107">
        <f t="shared" ref="AE49" si="102">AC49*100/95</f>
        <v>1070.5263157894738</v>
      </c>
      <c r="AF49" s="107">
        <f t="shared" ref="AF49" si="103">AC49*100/92.5</f>
        <v>1099.4594594594594</v>
      </c>
      <c r="AG49" s="107">
        <f t="shared" ref="AG49" si="104">AC49*100/90</f>
        <v>1130</v>
      </c>
      <c r="AH49" s="107">
        <f t="shared" ref="AH49" si="105">AC49*100/80</f>
        <v>1271.25</v>
      </c>
    </row>
    <row r="50" spans="2:34" ht="132" customHeight="1" x14ac:dyDescent="0.5">
      <c r="B50" s="37">
        <f>B49+1</f>
        <v>42</v>
      </c>
      <c r="C50" s="38" t="s">
        <v>618</v>
      </c>
      <c r="D50" s="99" t="s">
        <v>627</v>
      </c>
      <c r="E50" s="67"/>
      <c r="F50" s="48" t="s">
        <v>619</v>
      </c>
      <c r="G50" s="48">
        <v>1.7849999999999999</v>
      </c>
      <c r="H50" s="103">
        <v>7</v>
      </c>
      <c r="I50" s="106">
        <v>1462</v>
      </c>
      <c r="J50" s="77">
        <v>1499.4871794871794</v>
      </c>
      <c r="K50" s="77">
        <v>1538.9473684210527</v>
      </c>
      <c r="L50" s="77">
        <v>1580.5405405405406</v>
      </c>
      <c r="M50" s="77">
        <v>1624.4444444444443</v>
      </c>
      <c r="N50" s="100">
        <v>1827.5</v>
      </c>
      <c r="O50" s="30">
        <f t="shared" si="40"/>
        <v>0</v>
      </c>
      <c r="P50" s="4">
        <f t="shared" si="41"/>
        <v>0</v>
      </c>
      <c r="Q50" s="4">
        <f t="shared" si="42"/>
        <v>0</v>
      </c>
      <c r="R50" s="4">
        <f t="shared" si="43"/>
        <v>0</v>
      </c>
      <c r="S50" s="4">
        <f t="shared" si="44"/>
        <v>0</v>
      </c>
      <c r="T50" s="4">
        <f t="shared" si="45"/>
        <v>0</v>
      </c>
      <c r="U50" s="36"/>
      <c r="V50" s="87">
        <f t="shared" si="19"/>
        <v>1462</v>
      </c>
      <c r="W50" s="76">
        <f t="shared" si="19"/>
        <v>1499</v>
      </c>
      <c r="X50" s="76">
        <f t="shared" si="19"/>
        <v>1539</v>
      </c>
      <c r="Y50" s="76">
        <f t="shared" si="19"/>
        <v>1581</v>
      </c>
      <c r="Z50" s="76">
        <f t="shared" si="20"/>
        <v>1624</v>
      </c>
      <c r="AA50" s="76">
        <f t="shared" si="20"/>
        <v>1828</v>
      </c>
      <c r="AC50" s="107">
        <f t="shared" si="6"/>
        <v>1462</v>
      </c>
      <c r="AD50" s="107">
        <f t="shared" si="7"/>
        <v>1499.4871794871794</v>
      </c>
      <c r="AE50" s="107">
        <f t="shared" si="8"/>
        <v>1538.9473684210527</v>
      </c>
      <c r="AF50" s="107">
        <f t="shared" si="9"/>
        <v>1580.5405405405406</v>
      </c>
      <c r="AG50" s="107">
        <f t="shared" si="10"/>
        <v>1624.4444444444443</v>
      </c>
      <c r="AH50" s="107">
        <f t="shared" si="11"/>
        <v>1827.5</v>
      </c>
    </row>
    <row r="51" spans="2:34" ht="40.5" customHeight="1" x14ac:dyDescent="0.5">
      <c r="B51" s="37"/>
      <c r="C51" s="35"/>
      <c r="D51" s="160" t="s">
        <v>52</v>
      </c>
      <c r="E51" s="161"/>
      <c r="F51" s="161"/>
      <c r="G51" s="161"/>
      <c r="H51" s="161"/>
      <c r="I51" s="161"/>
      <c r="J51" s="161"/>
      <c r="K51" s="161"/>
      <c r="L51" s="161"/>
      <c r="M51" s="161"/>
      <c r="N51" s="162"/>
      <c r="O51" s="14"/>
      <c r="P51" s="14"/>
      <c r="Q51" s="14"/>
      <c r="R51" s="14"/>
      <c r="S51" s="14"/>
      <c r="T51" s="14"/>
      <c r="U51" s="36"/>
      <c r="V51" s="87"/>
      <c r="W51" s="76"/>
      <c r="X51" s="76"/>
      <c r="Y51" s="76"/>
      <c r="Z51" s="76"/>
      <c r="AA51" s="76"/>
      <c r="AC51" s="107"/>
      <c r="AD51" s="107"/>
      <c r="AE51" s="107"/>
      <c r="AF51" s="107"/>
      <c r="AG51" s="107"/>
      <c r="AH51" s="107"/>
    </row>
    <row r="52" spans="2:34" ht="102.75" customHeight="1" x14ac:dyDescent="0.5">
      <c r="B52" s="37">
        <f>B50+1</f>
        <v>43</v>
      </c>
      <c r="C52" s="38" t="s">
        <v>53</v>
      </c>
      <c r="D52" s="99" t="s">
        <v>285</v>
      </c>
      <c r="E52" s="57"/>
      <c r="F52" s="48" t="s">
        <v>242</v>
      </c>
      <c r="G52" s="48">
        <v>0.27</v>
      </c>
      <c r="H52" s="104">
        <v>20</v>
      </c>
      <c r="I52" s="106">
        <v>399</v>
      </c>
      <c r="J52" s="77">
        <v>409</v>
      </c>
      <c r="K52" s="77">
        <v>420</v>
      </c>
      <c r="L52" s="77">
        <v>431</v>
      </c>
      <c r="M52" s="77">
        <v>443</v>
      </c>
      <c r="N52" s="100">
        <v>499</v>
      </c>
      <c r="O52" s="30">
        <f t="shared" ref="O52:O60" si="106">IFERROR(U52*I52,0)</f>
        <v>0</v>
      </c>
      <c r="P52" s="4">
        <f t="shared" ref="P52:P60" si="107">IFERROR(U52*J52,0)</f>
        <v>0</v>
      </c>
      <c r="Q52" s="4">
        <f t="shared" ref="Q52:Q60" si="108">IFERROR(U52*K52,0)</f>
        <v>0</v>
      </c>
      <c r="R52" s="4">
        <f t="shared" ref="R52:R60" si="109">IFERROR(U52*L52,0)</f>
        <v>0</v>
      </c>
      <c r="S52" s="4">
        <f t="shared" ref="S52:S60" si="110">IFERROR(U52*M52,0)</f>
        <v>0</v>
      </c>
      <c r="T52" s="4">
        <f t="shared" ref="T52:T60" si="111">IFERROR(U52*N52,0)</f>
        <v>0</v>
      </c>
      <c r="U52" s="36"/>
      <c r="V52" s="87">
        <f t="shared" si="19"/>
        <v>399</v>
      </c>
      <c r="W52" s="76">
        <f t="shared" si="19"/>
        <v>409</v>
      </c>
      <c r="X52" s="76">
        <f t="shared" si="19"/>
        <v>420</v>
      </c>
      <c r="Y52" s="76">
        <f t="shared" si="19"/>
        <v>431</v>
      </c>
      <c r="Z52" s="76">
        <f t="shared" si="20"/>
        <v>443</v>
      </c>
      <c r="AA52" s="76">
        <f t="shared" si="20"/>
        <v>499</v>
      </c>
      <c r="AC52" s="107">
        <f t="shared" si="6"/>
        <v>399</v>
      </c>
      <c r="AD52" s="107">
        <f t="shared" si="7"/>
        <v>409.23076923076923</v>
      </c>
      <c r="AE52" s="107">
        <f t="shared" si="8"/>
        <v>420</v>
      </c>
      <c r="AF52" s="107">
        <f t="shared" si="9"/>
        <v>431.35135135135135</v>
      </c>
      <c r="AG52" s="107">
        <f t="shared" si="10"/>
        <v>443.33333333333331</v>
      </c>
      <c r="AH52" s="107">
        <f t="shared" si="11"/>
        <v>498.75</v>
      </c>
    </row>
    <row r="53" spans="2:34" ht="101.25" customHeight="1" x14ac:dyDescent="0.5">
      <c r="B53" s="37">
        <f t="shared" si="64"/>
        <v>44</v>
      </c>
      <c r="C53" s="38" t="s">
        <v>54</v>
      </c>
      <c r="D53" s="99" t="s">
        <v>286</v>
      </c>
      <c r="E53" s="67"/>
      <c r="F53" s="48" t="s">
        <v>245</v>
      </c>
      <c r="G53" s="48">
        <v>0.64500000000000002</v>
      </c>
      <c r="H53" s="104">
        <v>10</v>
      </c>
      <c r="I53" s="106">
        <v>515</v>
      </c>
      <c r="J53" s="77">
        <v>528</v>
      </c>
      <c r="K53" s="77">
        <v>542</v>
      </c>
      <c r="L53" s="77">
        <v>557</v>
      </c>
      <c r="M53" s="77">
        <v>572</v>
      </c>
      <c r="N53" s="100">
        <v>644</v>
      </c>
      <c r="O53" s="30">
        <f t="shared" si="106"/>
        <v>0</v>
      </c>
      <c r="P53" s="4">
        <f t="shared" si="107"/>
        <v>0</v>
      </c>
      <c r="Q53" s="4">
        <f t="shared" si="108"/>
        <v>0</v>
      </c>
      <c r="R53" s="4">
        <f t="shared" si="109"/>
        <v>0</v>
      </c>
      <c r="S53" s="4">
        <f t="shared" si="110"/>
        <v>0</v>
      </c>
      <c r="T53" s="4">
        <f t="shared" si="111"/>
        <v>0</v>
      </c>
      <c r="U53" s="36"/>
      <c r="V53" s="87">
        <f t="shared" si="19"/>
        <v>515</v>
      </c>
      <c r="W53" s="76">
        <f t="shared" si="19"/>
        <v>528</v>
      </c>
      <c r="X53" s="76">
        <f t="shared" si="19"/>
        <v>542</v>
      </c>
      <c r="Y53" s="76">
        <f t="shared" si="19"/>
        <v>557</v>
      </c>
      <c r="Z53" s="76">
        <f t="shared" si="20"/>
        <v>572</v>
      </c>
      <c r="AA53" s="76">
        <f t="shared" si="20"/>
        <v>644</v>
      </c>
      <c r="AC53" s="107">
        <f t="shared" si="6"/>
        <v>515</v>
      </c>
      <c r="AD53" s="107">
        <f t="shared" si="7"/>
        <v>528.20512820512818</v>
      </c>
      <c r="AE53" s="107">
        <f t="shared" si="8"/>
        <v>542.10526315789468</v>
      </c>
      <c r="AF53" s="107">
        <f t="shared" si="9"/>
        <v>556.75675675675677</v>
      </c>
      <c r="AG53" s="107">
        <f t="shared" si="10"/>
        <v>572.22222222222217</v>
      </c>
      <c r="AH53" s="107">
        <f t="shared" si="11"/>
        <v>643.75</v>
      </c>
    </row>
    <row r="54" spans="2:34" ht="96.75" customHeight="1" x14ac:dyDescent="0.5">
      <c r="B54" s="37">
        <f t="shared" si="64"/>
        <v>45</v>
      </c>
      <c r="C54" s="134" t="s">
        <v>55</v>
      </c>
      <c r="D54" s="49" t="s">
        <v>287</v>
      </c>
      <c r="E54" s="57"/>
      <c r="F54" s="48" t="s">
        <v>242</v>
      </c>
      <c r="G54" s="48">
        <v>0.25</v>
      </c>
      <c r="H54" s="104">
        <v>20</v>
      </c>
      <c r="I54" s="106">
        <v>427</v>
      </c>
      <c r="J54" s="77">
        <v>438</v>
      </c>
      <c r="K54" s="77">
        <v>449</v>
      </c>
      <c r="L54" s="77">
        <v>462</v>
      </c>
      <c r="M54" s="77">
        <v>474</v>
      </c>
      <c r="N54" s="100">
        <v>534</v>
      </c>
      <c r="O54" s="30">
        <f t="shared" ref="O54:O55" si="112">IFERROR(U54*I54,0)</f>
        <v>0</v>
      </c>
      <c r="P54" s="4">
        <f t="shared" ref="P54:P55" si="113">IFERROR(U54*J54,0)</f>
        <v>0</v>
      </c>
      <c r="Q54" s="4">
        <f t="shared" ref="Q54:Q55" si="114">IFERROR(U54*K54,0)</f>
        <v>0</v>
      </c>
      <c r="R54" s="4">
        <f t="shared" ref="R54:R55" si="115">IFERROR(U54*L54,0)</f>
        <v>0</v>
      </c>
      <c r="S54" s="4">
        <f t="shared" ref="S54:S55" si="116">IFERROR(U54*M54,0)</f>
        <v>0</v>
      </c>
      <c r="T54" s="4">
        <f t="shared" ref="T54:T55" si="117">IFERROR(U54*N54,0)</f>
        <v>0</v>
      </c>
      <c r="U54" s="36"/>
      <c r="V54" s="87">
        <f t="shared" si="19"/>
        <v>427</v>
      </c>
      <c r="W54" s="76">
        <f t="shared" si="19"/>
        <v>438</v>
      </c>
      <c r="X54" s="76">
        <f t="shared" si="19"/>
        <v>449</v>
      </c>
      <c r="Y54" s="76">
        <f t="shared" si="19"/>
        <v>462</v>
      </c>
      <c r="Z54" s="76">
        <f t="shared" si="20"/>
        <v>474</v>
      </c>
      <c r="AA54" s="76">
        <f t="shared" si="20"/>
        <v>534</v>
      </c>
      <c r="AC54" s="107">
        <f t="shared" si="6"/>
        <v>427</v>
      </c>
      <c r="AD54" s="107">
        <f t="shared" si="7"/>
        <v>437.94871794871796</v>
      </c>
      <c r="AE54" s="107">
        <f t="shared" si="8"/>
        <v>449.4736842105263</v>
      </c>
      <c r="AF54" s="107">
        <f t="shared" si="9"/>
        <v>461.62162162162161</v>
      </c>
      <c r="AG54" s="107">
        <f t="shared" si="10"/>
        <v>474.44444444444446</v>
      </c>
      <c r="AH54" s="107">
        <f t="shared" si="11"/>
        <v>533.75</v>
      </c>
    </row>
    <row r="55" spans="2:34" ht="96.75" customHeight="1" x14ac:dyDescent="0.5">
      <c r="B55" s="37">
        <f>B54+1</f>
        <v>46</v>
      </c>
      <c r="C55" s="138" t="s">
        <v>582</v>
      </c>
      <c r="D55" s="49" t="s">
        <v>583</v>
      </c>
      <c r="E55" s="57"/>
      <c r="F55" s="48" t="s">
        <v>242</v>
      </c>
      <c r="G55" s="48">
        <v>0.25</v>
      </c>
      <c r="H55" s="104">
        <v>20</v>
      </c>
      <c r="I55" s="106">
        <v>427</v>
      </c>
      <c r="J55" s="77">
        <v>438</v>
      </c>
      <c r="K55" s="77">
        <v>449</v>
      </c>
      <c r="L55" s="77">
        <v>462</v>
      </c>
      <c r="M55" s="77">
        <v>474</v>
      </c>
      <c r="N55" s="100">
        <v>534</v>
      </c>
      <c r="O55" s="30">
        <f t="shared" si="112"/>
        <v>0</v>
      </c>
      <c r="P55" s="4">
        <f t="shared" si="113"/>
        <v>0</v>
      </c>
      <c r="Q55" s="4">
        <f t="shared" si="114"/>
        <v>0</v>
      </c>
      <c r="R55" s="4">
        <f t="shared" si="115"/>
        <v>0</v>
      </c>
      <c r="S55" s="4">
        <f t="shared" si="116"/>
        <v>0</v>
      </c>
      <c r="T55" s="4">
        <f t="shared" si="117"/>
        <v>0</v>
      </c>
      <c r="U55" s="36"/>
      <c r="V55" s="87">
        <f t="shared" si="19"/>
        <v>427</v>
      </c>
      <c r="W55" s="76">
        <f t="shared" si="19"/>
        <v>438</v>
      </c>
      <c r="X55" s="76">
        <f t="shared" si="19"/>
        <v>449</v>
      </c>
      <c r="Y55" s="76">
        <f t="shared" si="19"/>
        <v>462</v>
      </c>
      <c r="Z55" s="76">
        <f t="shared" si="20"/>
        <v>474</v>
      </c>
      <c r="AA55" s="76">
        <f t="shared" si="20"/>
        <v>534</v>
      </c>
      <c r="AC55" s="107">
        <f t="shared" si="6"/>
        <v>427</v>
      </c>
      <c r="AD55" s="107">
        <f t="shared" si="7"/>
        <v>437.94871794871796</v>
      </c>
      <c r="AE55" s="107">
        <f t="shared" si="8"/>
        <v>449.4736842105263</v>
      </c>
      <c r="AF55" s="107">
        <f t="shared" si="9"/>
        <v>461.62162162162161</v>
      </c>
      <c r="AG55" s="107">
        <f t="shared" si="10"/>
        <v>474.44444444444446</v>
      </c>
      <c r="AH55" s="107">
        <f t="shared" si="11"/>
        <v>533.75</v>
      </c>
    </row>
    <row r="56" spans="2:34" ht="96.75" customHeight="1" x14ac:dyDescent="0.5">
      <c r="B56" s="37">
        <f>B55+1</f>
        <v>47</v>
      </c>
      <c r="C56" s="139" t="s">
        <v>56</v>
      </c>
      <c r="D56" s="99" t="s">
        <v>288</v>
      </c>
      <c r="E56" s="57"/>
      <c r="F56" s="48" t="s">
        <v>241</v>
      </c>
      <c r="G56" s="48">
        <v>0.84499999999999997</v>
      </c>
      <c r="H56" s="104">
        <v>14</v>
      </c>
      <c r="I56" s="106">
        <v>1035</v>
      </c>
      <c r="J56" s="77">
        <v>1062</v>
      </c>
      <c r="K56" s="77">
        <v>1089</v>
      </c>
      <c r="L56" s="77">
        <v>1119</v>
      </c>
      <c r="M56" s="77">
        <v>1150</v>
      </c>
      <c r="N56" s="100">
        <v>1294</v>
      </c>
      <c r="O56" s="30">
        <f t="shared" si="106"/>
        <v>0</v>
      </c>
      <c r="P56" s="4">
        <f t="shared" si="107"/>
        <v>0</v>
      </c>
      <c r="Q56" s="4">
        <f t="shared" si="108"/>
        <v>0</v>
      </c>
      <c r="R56" s="4">
        <f t="shared" si="109"/>
        <v>0</v>
      </c>
      <c r="S56" s="4">
        <f t="shared" si="110"/>
        <v>0</v>
      </c>
      <c r="T56" s="4">
        <f t="shared" si="111"/>
        <v>0</v>
      </c>
      <c r="U56" s="36"/>
      <c r="V56" s="87">
        <f t="shared" si="19"/>
        <v>1035</v>
      </c>
      <c r="W56" s="76">
        <f t="shared" si="19"/>
        <v>1062</v>
      </c>
      <c r="X56" s="76">
        <f t="shared" si="19"/>
        <v>1089</v>
      </c>
      <c r="Y56" s="76">
        <f t="shared" si="19"/>
        <v>1119</v>
      </c>
      <c r="Z56" s="76">
        <f t="shared" si="20"/>
        <v>1150</v>
      </c>
      <c r="AA56" s="76">
        <f t="shared" si="20"/>
        <v>1294</v>
      </c>
      <c r="AC56" s="107">
        <f t="shared" si="6"/>
        <v>1035</v>
      </c>
      <c r="AD56" s="107">
        <f t="shared" si="7"/>
        <v>1061.5384615384614</v>
      </c>
      <c r="AE56" s="107">
        <f t="shared" si="8"/>
        <v>1089.4736842105262</v>
      </c>
      <c r="AF56" s="107">
        <f t="shared" si="9"/>
        <v>1118.918918918919</v>
      </c>
      <c r="AG56" s="107">
        <f t="shared" si="10"/>
        <v>1150</v>
      </c>
      <c r="AH56" s="107">
        <f t="shared" si="11"/>
        <v>1293.75</v>
      </c>
    </row>
    <row r="57" spans="2:34" ht="107.25" customHeight="1" x14ac:dyDescent="0.5">
      <c r="B57" s="37">
        <f t="shared" si="64"/>
        <v>48</v>
      </c>
      <c r="C57" s="132" t="s">
        <v>57</v>
      </c>
      <c r="D57" s="49" t="s">
        <v>289</v>
      </c>
      <c r="E57" s="57"/>
      <c r="F57" s="48" t="s">
        <v>290</v>
      </c>
      <c r="G57" s="48">
        <v>0.245</v>
      </c>
      <c r="H57" s="104">
        <v>24</v>
      </c>
      <c r="I57" s="106">
        <v>427</v>
      </c>
      <c r="J57" s="77">
        <v>438</v>
      </c>
      <c r="K57" s="77">
        <v>449</v>
      </c>
      <c r="L57" s="77">
        <v>462</v>
      </c>
      <c r="M57" s="77">
        <v>474</v>
      </c>
      <c r="N57" s="100">
        <v>534</v>
      </c>
      <c r="O57" s="30">
        <f t="shared" si="106"/>
        <v>0</v>
      </c>
      <c r="P57" s="4">
        <f t="shared" si="107"/>
        <v>0</v>
      </c>
      <c r="Q57" s="4">
        <f t="shared" si="108"/>
        <v>0</v>
      </c>
      <c r="R57" s="4">
        <f t="shared" si="109"/>
        <v>0</v>
      </c>
      <c r="S57" s="4">
        <f t="shared" si="110"/>
        <v>0</v>
      </c>
      <c r="T57" s="4">
        <f t="shared" si="111"/>
        <v>0</v>
      </c>
      <c r="U57" s="36"/>
      <c r="V57" s="87">
        <f t="shared" si="19"/>
        <v>427</v>
      </c>
      <c r="W57" s="76">
        <f t="shared" si="19"/>
        <v>438</v>
      </c>
      <c r="X57" s="76">
        <f t="shared" si="19"/>
        <v>449</v>
      </c>
      <c r="Y57" s="76">
        <f t="shared" si="19"/>
        <v>462</v>
      </c>
      <c r="Z57" s="76">
        <f t="shared" si="20"/>
        <v>474</v>
      </c>
      <c r="AA57" s="76">
        <f t="shared" si="20"/>
        <v>534</v>
      </c>
      <c r="AC57" s="107">
        <f t="shared" si="6"/>
        <v>427</v>
      </c>
      <c r="AD57" s="107">
        <f t="shared" si="7"/>
        <v>437.94871794871796</v>
      </c>
      <c r="AE57" s="107">
        <f t="shared" si="8"/>
        <v>449.4736842105263</v>
      </c>
      <c r="AF57" s="107">
        <f t="shared" si="9"/>
        <v>461.62162162162161</v>
      </c>
      <c r="AG57" s="107">
        <f t="shared" si="10"/>
        <v>474.44444444444446</v>
      </c>
      <c r="AH57" s="107">
        <f t="shared" si="11"/>
        <v>533.75</v>
      </c>
    </row>
    <row r="58" spans="2:34" ht="102" customHeight="1" x14ac:dyDescent="0.5">
      <c r="B58" s="37">
        <f t="shared" si="64"/>
        <v>49</v>
      </c>
      <c r="C58" s="132" t="s">
        <v>58</v>
      </c>
      <c r="D58" s="49" t="s">
        <v>291</v>
      </c>
      <c r="E58" s="57"/>
      <c r="F58" s="48" t="s">
        <v>292</v>
      </c>
      <c r="G58" s="48">
        <v>0.24</v>
      </c>
      <c r="H58" s="104">
        <v>24</v>
      </c>
      <c r="I58" s="106">
        <v>446</v>
      </c>
      <c r="J58" s="77">
        <v>457</v>
      </c>
      <c r="K58" s="77">
        <v>469</v>
      </c>
      <c r="L58" s="77">
        <v>482</v>
      </c>
      <c r="M58" s="77">
        <v>496</v>
      </c>
      <c r="N58" s="100">
        <v>558</v>
      </c>
      <c r="O58" s="30">
        <f t="shared" si="106"/>
        <v>0</v>
      </c>
      <c r="P58" s="4">
        <f t="shared" si="107"/>
        <v>0</v>
      </c>
      <c r="Q58" s="4">
        <f t="shared" si="108"/>
        <v>0</v>
      </c>
      <c r="R58" s="4">
        <f t="shared" si="109"/>
        <v>0</v>
      </c>
      <c r="S58" s="4">
        <f t="shared" si="110"/>
        <v>0</v>
      </c>
      <c r="T58" s="4">
        <f t="shared" si="111"/>
        <v>0</v>
      </c>
      <c r="U58" s="36"/>
      <c r="V58" s="87">
        <f t="shared" si="19"/>
        <v>446</v>
      </c>
      <c r="W58" s="76">
        <f t="shared" si="19"/>
        <v>457</v>
      </c>
      <c r="X58" s="76">
        <f t="shared" si="19"/>
        <v>469</v>
      </c>
      <c r="Y58" s="76">
        <f t="shared" si="19"/>
        <v>482</v>
      </c>
      <c r="Z58" s="76">
        <f t="shared" si="20"/>
        <v>496</v>
      </c>
      <c r="AA58" s="76">
        <f t="shared" si="20"/>
        <v>558</v>
      </c>
      <c r="AC58" s="107">
        <f t="shared" si="6"/>
        <v>446</v>
      </c>
      <c r="AD58" s="107">
        <f t="shared" si="7"/>
        <v>457.43589743589746</v>
      </c>
      <c r="AE58" s="107">
        <f t="shared" si="8"/>
        <v>469.4736842105263</v>
      </c>
      <c r="AF58" s="107">
        <f t="shared" si="9"/>
        <v>482.16216216216219</v>
      </c>
      <c r="AG58" s="107">
        <f t="shared" si="10"/>
        <v>495.55555555555554</v>
      </c>
      <c r="AH58" s="107">
        <f t="shared" si="11"/>
        <v>557.5</v>
      </c>
    </row>
    <row r="59" spans="2:34" ht="96.75" customHeight="1" x14ac:dyDescent="0.5">
      <c r="B59" s="37">
        <f t="shared" si="64"/>
        <v>50</v>
      </c>
      <c r="C59" s="38" t="s">
        <v>59</v>
      </c>
      <c r="D59" s="99" t="s">
        <v>286</v>
      </c>
      <c r="E59" s="57"/>
      <c r="F59" s="48" t="s">
        <v>293</v>
      </c>
      <c r="G59" s="48">
        <v>0.21</v>
      </c>
      <c r="H59" s="104">
        <v>22</v>
      </c>
      <c r="I59" s="106">
        <v>424</v>
      </c>
      <c r="J59" s="77">
        <v>435</v>
      </c>
      <c r="K59" s="77">
        <v>446</v>
      </c>
      <c r="L59" s="77">
        <v>458</v>
      </c>
      <c r="M59" s="77">
        <v>471</v>
      </c>
      <c r="N59" s="100">
        <v>530</v>
      </c>
      <c r="O59" s="30">
        <f t="shared" si="106"/>
        <v>0</v>
      </c>
      <c r="P59" s="4">
        <f t="shared" si="107"/>
        <v>0</v>
      </c>
      <c r="Q59" s="4">
        <f t="shared" si="108"/>
        <v>0</v>
      </c>
      <c r="R59" s="4">
        <f t="shared" si="109"/>
        <v>0</v>
      </c>
      <c r="S59" s="4">
        <f t="shared" si="110"/>
        <v>0</v>
      </c>
      <c r="T59" s="4">
        <f t="shared" si="111"/>
        <v>0</v>
      </c>
      <c r="U59" s="36"/>
      <c r="V59" s="87">
        <f t="shared" si="19"/>
        <v>424</v>
      </c>
      <c r="W59" s="76">
        <f t="shared" si="19"/>
        <v>435</v>
      </c>
      <c r="X59" s="76">
        <f t="shared" si="19"/>
        <v>446</v>
      </c>
      <c r="Y59" s="76">
        <f t="shared" si="19"/>
        <v>458</v>
      </c>
      <c r="Z59" s="76">
        <f t="shared" si="20"/>
        <v>471</v>
      </c>
      <c r="AA59" s="76">
        <f t="shared" si="20"/>
        <v>530</v>
      </c>
      <c r="AC59" s="107">
        <f t="shared" si="6"/>
        <v>424</v>
      </c>
      <c r="AD59" s="107">
        <f t="shared" si="7"/>
        <v>434.87179487179486</v>
      </c>
      <c r="AE59" s="107">
        <f t="shared" si="8"/>
        <v>446.31578947368422</v>
      </c>
      <c r="AF59" s="107">
        <f t="shared" si="9"/>
        <v>458.37837837837839</v>
      </c>
      <c r="AG59" s="107">
        <f t="shared" si="10"/>
        <v>471.11111111111109</v>
      </c>
      <c r="AH59" s="107">
        <f t="shared" si="11"/>
        <v>530</v>
      </c>
    </row>
    <row r="60" spans="2:34" ht="101.25" customHeight="1" x14ac:dyDescent="0.5">
      <c r="B60" s="37">
        <f t="shared" si="64"/>
        <v>51</v>
      </c>
      <c r="C60" s="140" t="s">
        <v>60</v>
      </c>
      <c r="D60" s="49" t="s">
        <v>288</v>
      </c>
      <c r="E60" s="57"/>
      <c r="F60" s="48" t="s">
        <v>242</v>
      </c>
      <c r="G60" s="48">
        <v>0.33</v>
      </c>
      <c r="H60" s="104">
        <v>24</v>
      </c>
      <c r="I60" s="106">
        <v>388</v>
      </c>
      <c r="J60" s="77">
        <v>398</v>
      </c>
      <c r="K60" s="77">
        <v>408</v>
      </c>
      <c r="L60" s="77">
        <v>419</v>
      </c>
      <c r="M60" s="77">
        <v>431</v>
      </c>
      <c r="N60" s="100">
        <v>485</v>
      </c>
      <c r="O60" s="30">
        <f t="shared" si="106"/>
        <v>0</v>
      </c>
      <c r="P60" s="4">
        <f t="shared" si="107"/>
        <v>0</v>
      </c>
      <c r="Q60" s="4">
        <f t="shared" si="108"/>
        <v>0</v>
      </c>
      <c r="R60" s="4">
        <f t="shared" si="109"/>
        <v>0</v>
      </c>
      <c r="S60" s="4">
        <f t="shared" si="110"/>
        <v>0</v>
      </c>
      <c r="T60" s="4">
        <f t="shared" si="111"/>
        <v>0</v>
      </c>
      <c r="U60" s="36"/>
      <c r="V60" s="87">
        <f t="shared" si="19"/>
        <v>388</v>
      </c>
      <c r="W60" s="76">
        <f t="shared" si="19"/>
        <v>398</v>
      </c>
      <c r="X60" s="76">
        <f t="shared" si="19"/>
        <v>408</v>
      </c>
      <c r="Y60" s="76">
        <f t="shared" si="19"/>
        <v>419</v>
      </c>
      <c r="Z60" s="76">
        <f t="shared" si="20"/>
        <v>431</v>
      </c>
      <c r="AA60" s="76">
        <f t="shared" si="20"/>
        <v>485</v>
      </c>
      <c r="AC60" s="107">
        <f t="shared" si="6"/>
        <v>388</v>
      </c>
      <c r="AD60" s="107">
        <f t="shared" si="7"/>
        <v>397.94871794871796</v>
      </c>
      <c r="AE60" s="107">
        <f t="shared" si="8"/>
        <v>408.42105263157896</v>
      </c>
      <c r="AF60" s="107">
        <f t="shared" si="9"/>
        <v>419.45945945945948</v>
      </c>
      <c r="AG60" s="107">
        <f t="shared" si="10"/>
        <v>431.11111111111109</v>
      </c>
      <c r="AH60" s="107">
        <f t="shared" si="11"/>
        <v>485</v>
      </c>
    </row>
    <row r="61" spans="2:34" ht="38.25" customHeight="1" x14ac:dyDescent="0.5">
      <c r="B61" s="35"/>
      <c r="C61" s="35"/>
      <c r="D61" s="160" t="s">
        <v>61</v>
      </c>
      <c r="E61" s="161"/>
      <c r="F61" s="161"/>
      <c r="G61" s="161"/>
      <c r="H61" s="161"/>
      <c r="I61" s="161"/>
      <c r="J61" s="161"/>
      <c r="K61" s="161"/>
      <c r="L61" s="161"/>
      <c r="M61" s="161"/>
      <c r="N61" s="162"/>
      <c r="O61" s="14"/>
      <c r="P61" s="14"/>
      <c r="Q61" s="14"/>
      <c r="R61" s="14"/>
      <c r="S61" s="14"/>
      <c r="T61" s="14"/>
      <c r="U61" s="36"/>
      <c r="V61" s="87"/>
      <c r="W61" s="76"/>
      <c r="X61" s="76"/>
      <c r="Y61" s="76"/>
      <c r="Z61" s="76"/>
      <c r="AA61" s="76"/>
      <c r="AC61" s="107"/>
      <c r="AD61" s="107"/>
      <c r="AE61" s="107"/>
      <c r="AF61" s="107"/>
      <c r="AG61" s="107"/>
      <c r="AH61" s="107"/>
    </row>
    <row r="62" spans="2:34" ht="116.25" customHeight="1" x14ac:dyDescent="0.5">
      <c r="B62" s="37">
        <f>B60+1</f>
        <v>52</v>
      </c>
      <c r="C62" s="140" t="s">
        <v>62</v>
      </c>
      <c r="D62" s="99" t="s">
        <v>294</v>
      </c>
      <c r="E62" s="54"/>
      <c r="F62" s="48" t="s">
        <v>490</v>
      </c>
      <c r="G62" s="48">
        <v>0.28999999999999998</v>
      </c>
      <c r="H62" s="103">
        <v>12</v>
      </c>
      <c r="I62" s="106">
        <v>388</v>
      </c>
      <c r="J62" s="77">
        <v>398</v>
      </c>
      <c r="K62" s="77">
        <v>408</v>
      </c>
      <c r="L62" s="77">
        <v>419</v>
      </c>
      <c r="M62" s="77">
        <v>431</v>
      </c>
      <c r="N62" s="100">
        <v>485</v>
      </c>
      <c r="O62" s="30">
        <f t="shared" ref="O62:O71" si="118">IFERROR(U62*I62,0)</f>
        <v>0</v>
      </c>
      <c r="P62" s="4">
        <f t="shared" ref="P62:P71" si="119">IFERROR(U62*J62,0)</f>
        <v>0</v>
      </c>
      <c r="Q62" s="4">
        <f t="shared" ref="Q62:Q71" si="120">IFERROR(U62*K62,0)</f>
        <v>0</v>
      </c>
      <c r="R62" s="4">
        <f t="shared" ref="R62:R71" si="121">IFERROR(U62*L62,0)</f>
        <v>0</v>
      </c>
      <c r="S62" s="4">
        <f t="shared" ref="S62:S71" si="122">IFERROR(U62*M62,0)</f>
        <v>0</v>
      </c>
      <c r="T62" s="4">
        <f t="shared" ref="T62:T71" si="123">IFERROR(U62*N62,0)</f>
        <v>0</v>
      </c>
      <c r="U62" s="36"/>
      <c r="V62" s="87">
        <f t="shared" si="19"/>
        <v>388</v>
      </c>
      <c r="W62" s="76">
        <f t="shared" si="19"/>
        <v>398</v>
      </c>
      <c r="X62" s="76">
        <f t="shared" si="19"/>
        <v>408</v>
      </c>
      <c r="Y62" s="76">
        <f t="shared" si="19"/>
        <v>419</v>
      </c>
      <c r="Z62" s="76">
        <f t="shared" si="20"/>
        <v>431</v>
      </c>
      <c r="AA62" s="76">
        <f t="shared" si="20"/>
        <v>485</v>
      </c>
      <c r="AC62" s="107">
        <f t="shared" si="6"/>
        <v>388</v>
      </c>
      <c r="AD62" s="107">
        <f t="shared" si="7"/>
        <v>397.94871794871796</v>
      </c>
      <c r="AE62" s="107">
        <f t="shared" si="8"/>
        <v>408.42105263157896</v>
      </c>
      <c r="AF62" s="107">
        <f t="shared" si="9"/>
        <v>419.45945945945948</v>
      </c>
      <c r="AG62" s="107">
        <f t="shared" si="10"/>
        <v>431.11111111111109</v>
      </c>
      <c r="AH62" s="107">
        <f t="shared" si="11"/>
        <v>485</v>
      </c>
    </row>
    <row r="63" spans="2:34" ht="107.25" customHeight="1" x14ac:dyDescent="0.5">
      <c r="B63" s="37">
        <f>B62+1</f>
        <v>53</v>
      </c>
      <c r="C63" s="132" t="s">
        <v>63</v>
      </c>
      <c r="D63" s="49" t="s">
        <v>296</v>
      </c>
      <c r="E63" s="57"/>
      <c r="F63" s="48" t="s">
        <v>295</v>
      </c>
      <c r="G63" s="48">
        <v>0.39500000000000002</v>
      </c>
      <c r="H63" s="103">
        <v>20</v>
      </c>
      <c r="I63" s="106">
        <v>446</v>
      </c>
      <c r="J63" s="77">
        <v>457</v>
      </c>
      <c r="K63" s="77">
        <v>469</v>
      </c>
      <c r="L63" s="77">
        <v>482</v>
      </c>
      <c r="M63" s="77">
        <v>496</v>
      </c>
      <c r="N63" s="100">
        <v>558</v>
      </c>
      <c r="O63" s="30">
        <f t="shared" si="118"/>
        <v>0</v>
      </c>
      <c r="P63" s="4">
        <f t="shared" si="119"/>
        <v>0</v>
      </c>
      <c r="Q63" s="4">
        <f t="shared" si="120"/>
        <v>0</v>
      </c>
      <c r="R63" s="4">
        <f t="shared" si="121"/>
        <v>0</v>
      </c>
      <c r="S63" s="4">
        <f t="shared" si="122"/>
        <v>0</v>
      </c>
      <c r="T63" s="4">
        <f t="shared" si="123"/>
        <v>0</v>
      </c>
      <c r="U63" s="36"/>
      <c r="V63" s="87">
        <f t="shared" si="19"/>
        <v>446</v>
      </c>
      <c r="W63" s="76">
        <f t="shared" si="19"/>
        <v>457</v>
      </c>
      <c r="X63" s="76">
        <f t="shared" si="19"/>
        <v>469</v>
      </c>
      <c r="Y63" s="76">
        <f t="shared" si="19"/>
        <v>482</v>
      </c>
      <c r="Z63" s="76">
        <f t="shared" si="20"/>
        <v>496</v>
      </c>
      <c r="AA63" s="76">
        <f t="shared" si="20"/>
        <v>558</v>
      </c>
      <c r="AC63" s="107">
        <f t="shared" si="6"/>
        <v>446</v>
      </c>
      <c r="AD63" s="107">
        <f t="shared" si="7"/>
        <v>457.43589743589746</v>
      </c>
      <c r="AE63" s="107">
        <f t="shared" si="8"/>
        <v>469.4736842105263</v>
      </c>
      <c r="AF63" s="107">
        <f t="shared" si="9"/>
        <v>482.16216216216219</v>
      </c>
      <c r="AG63" s="107">
        <f t="shared" si="10"/>
        <v>495.55555555555554</v>
      </c>
      <c r="AH63" s="107">
        <f t="shared" si="11"/>
        <v>557.5</v>
      </c>
    </row>
    <row r="64" spans="2:34" ht="101.25" customHeight="1" x14ac:dyDescent="0.5">
      <c r="B64" s="37">
        <f t="shared" ref="B64:B80" si="124">B63+1</f>
        <v>54</v>
      </c>
      <c r="C64" s="132" t="s">
        <v>64</v>
      </c>
      <c r="D64" s="99" t="s">
        <v>297</v>
      </c>
      <c r="E64" s="57"/>
      <c r="F64" s="48" t="s">
        <v>298</v>
      </c>
      <c r="G64" s="48">
        <v>0.245</v>
      </c>
      <c r="H64" s="103">
        <v>40</v>
      </c>
      <c r="I64" s="106">
        <v>322</v>
      </c>
      <c r="J64" s="77">
        <v>330</v>
      </c>
      <c r="K64" s="77">
        <v>339</v>
      </c>
      <c r="L64" s="77">
        <v>348</v>
      </c>
      <c r="M64" s="77">
        <v>358</v>
      </c>
      <c r="N64" s="100">
        <v>403</v>
      </c>
      <c r="O64" s="30">
        <f t="shared" si="118"/>
        <v>0</v>
      </c>
      <c r="P64" s="4">
        <f t="shared" si="119"/>
        <v>0</v>
      </c>
      <c r="Q64" s="4">
        <f t="shared" si="120"/>
        <v>0</v>
      </c>
      <c r="R64" s="4">
        <f t="shared" si="121"/>
        <v>0</v>
      </c>
      <c r="S64" s="4">
        <f t="shared" si="122"/>
        <v>0</v>
      </c>
      <c r="T64" s="4">
        <f t="shared" si="123"/>
        <v>0</v>
      </c>
      <c r="U64" s="36"/>
      <c r="V64" s="87">
        <f t="shared" si="19"/>
        <v>322</v>
      </c>
      <c r="W64" s="76">
        <f t="shared" si="19"/>
        <v>330</v>
      </c>
      <c r="X64" s="76">
        <f t="shared" si="19"/>
        <v>339</v>
      </c>
      <c r="Y64" s="76">
        <f t="shared" si="19"/>
        <v>348</v>
      </c>
      <c r="Z64" s="76">
        <f t="shared" si="20"/>
        <v>358</v>
      </c>
      <c r="AA64" s="76">
        <f t="shared" si="20"/>
        <v>403</v>
      </c>
      <c r="AC64" s="107">
        <f t="shared" si="6"/>
        <v>322</v>
      </c>
      <c r="AD64" s="107">
        <f t="shared" si="7"/>
        <v>330.25641025641028</v>
      </c>
      <c r="AE64" s="107">
        <f t="shared" si="8"/>
        <v>338.94736842105266</v>
      </c>
      <c r="AF64" s="107">
        <f t="shared" si="9"/>
        <v>348.10810810810813</v>
      </c>
      <c r="AG64" s="107">
        <f t="shared" si="10"/>
        <v>357.77777777777777</v>
      </c>
      <c r="AH64" s="107">
        <f t="shared" si="11"/>
        <v>402.5</v>
      </c>
    </row>
    <row r="65" spans="2:34" ht="106.5" customHeight="1" x14ac:dyDescent="0.5">
      <c r="B65" s="37">
        <f t="shared" si="124"/>
        <v>55</v>
      </c>
      <c r="C65" s="132" t="s">
        <v>65</v>
      </c>
      <c r="D65" s="99" t="s">
        <v>299</v>
      </c>
      <c r="E65" s="57"/>
      <c r="F65" s="48" t="s">
        <v>300</v>
      </c>
      <c r="G65" s="48">
        <v>0.185</v>
      </c>
      <c r="H65" s="103">
        <v>16</v>
      </c>
      <c r="I65" s="106">
        <v>279</v>
      </c>
      <c r="J65" s="77">
        <v>286</v>
      </c>
      <c r="K65" s="77">
        <v>294</v>
      </c>
      <c r="L65" s="77">
        <v>302</v>
      </c>
      <c r="M65" s="77">
        <v>310</v>
      </c>
      <c r="N65" s="100">
        <v>349</v>
      </c>
      <c r="O65" s="30">
        <f t="shared" si="118"/>
        <v>0</v>
      </c>
      <c r="P65" s="4">
        <f t="shared" si="119"/>
        <v>0</v>
      </c>
      <c r="Q65" s="4">
        <f t="shared" si="120"/>
        <v>0</v>
      </c>
      <c r="R65" s="4">
        <f t="shared" si="121"/>
        <v>0</v>
      </c>
      <c r="S65" s="4">
        <f t="shared" si="122"/>
        <v>0</v>
      </c>
      <c r="T65" s="4">
        <f t="shared" si="123"/>
        <v>0</v>
      </c>
      <c r="U65" s="36"/>
      <c r="V65" s="87">
        <f t="shared" si="19"/>
        <v>279</v>
      </c>
      <c r="W65" s="76">
        <f t="shared" si="19"/>
        <v>286</v>
      </c>
      <c r="X65" s="76">
        <f t="shared" si="19"/>
        <v>294</v>
      </c>
      <c r="Y65" s="76">
        <f t="shared" si="19"/>
        <v>302</v>
      </c>
      <c r="Z65" s="76">
        <f t="shared" si="20"/>
        <v>310</v>
      </c>
      <c r="AA65" s="76">
        <f t="shared" si="20"/>
        <v>349</v>
      </c>
      <c r="AC65" s="107">
        <f t="shared" si="6"/>
        <v>279</v>
      </c>
      <c r="AD65" s="107">
        <f t="shared" si="7"/>
        <v>286.15384615384613</v>
      </c>
      <c r="AE65" s="107">
        <f t="shared" si="8"/>
        <v>293.68421052631578</v>
      </c>
      <c r="AF65" s="107">
        <f t="shared" si="9"/>
        <v>301.62162162162161</v>
      </c>
      <c r="AG65" s="107">
        <f t="shared" si="10"/>
        <v>310</v>
      </c>
      <c r="AH65" s="107">
        <f t="shared" si="11"/>
        <v>348.75</v>
      </c>
    </row>
    <row r="66" spans="2:34" ht="106.5" customHeight="1" x14ac:dyDescent="0.5">
      <c r="B66" s="37">
        <f t="shared" si="124"/>
        <v>56</v>
      </c>
      <c r="C66" s="140" t="s">
        <v>69</v>
      </c>
      <c r="D66" s="68" t="s">
        <v>306</v>
      </c>
      <c r="E66" s="57"/>
      <c r="F66" s="48" t="s">
        <v>300</v>
      </c>
      <c r="G66" s="48">
        <v>0.22500000000000001</v>
      </c>
      <c r="H66" s="103">
        <v>16</v>
      </c>
      <c r="I66" s="106">
        <v>279</v>
      </c>
      <c r="J66" s="77">
        <v>286</v>
      </c>
      <c r="K66" s="77">
        <v>294</v>
      </c>
      <c r="L66" s="77">
        <v>302</v>
      </c>
      <c r="M66" s="77">
        <v>310</v>
      </c>
      <c r="N66" s="100">
        <v>349</v>
      </c>
      <c r="O66" s="30">
        <f t="shared" si="118"/>
        <v>0</v>
      </c>
      <c r="P66" s="4">
        <f t="shared" si="119"/>
        <v>0</v>
      </c>
      <c r="Q66" s="4">
        <f t="shared" si="120"/>
        <v>0</v>
      </c>
      <c r="R66" s="4">
        <f t="shared" si="121"/>
        <v>0</v>
      </c>
      <c r="S66" s="4">
        <f t="shared" si="122"/>
        <v>0</v>
      </c>
      <c r="T66" s="4">
        <f t="shared" si="123"/>
        <v>0</v>
      </c>
      <c r="U66" s="36"/>
      <c r="V66" s="87">
        <f t="shared" si="19"/>
        <v>279</v>
      </c>
      <c r="W66" s="76">
        <f t="shared" si="19"/>
        <v>286</v>
      </c>
      <c r="X66" s="76">
        <f t="shared" si="19"/>
        <v>294</v>
      </c>
      <c r="Y66" s="76">
        <f t="shared" si="19"/>
        <v>302</v>
      </c>
      <c r="Z66" s="76">
        <f t="shared" si="20"/>
        <v>310</v>
      </c>
      <c r="AA66" s="76">
        <f t="shared" si="20"/>
        <v>349</v>
      </c>
      <c r="AC66" s="107">
        <f t="shared" si="6"/>
        <v>279</v>
      </c>
      <c r="AD66" s="107">
        <f t="shared" si="7"/>
        <v>286.15384615384613</v>
      </c>
      <c r="AE66" s="107">
        <f t="shared" si="8"/>
        <v>293.68421052631578</v>
      </c>
      <c r="AF66" s="107">
        <f t="shared" si="9"/>
        <v>301.62162162162161</v>
      </c>
      <c r="AG66" s="107">
        <f t="shared" si="10"/>
        <v>310</v>
      </c>
      <c r="AH66" s="107">
        <f t="shared" si="11"/>
        <v>348.75</v>
      </c>
    </row>
    <row r="67" spans="2:34" ht="122.25" customHeight="1" x14ac:dyDescent="0.5">
      <c r="B67" s="37">
        <f t="shared" si="124"/>
        <v>57</v>
      </c>
      <c r="C67" s="140" t="s">
        <v>70</v>
      </c>
      <c r="D67" s="68" t="s">
        <v>307</v>
      </c>
      <c r="E67" s="57"/>
      <c r="F67" s="48" t="s">
        <v>300</v>
      </c>
      <c r="G67" s="48">
        <v>0.21</v>
      </c>
      <c r="H67" s="103">
        <v>16</v>
      </c>
      <c r="I67" s="106">
        <v>279</v>
      </c>
      <c r="J67" s="77">
        <v>286</v>
      </c>
      <c r="K67" s="77">
        <v>294</v>
      </c>
      <c r="L67" s="77">
        <v>302</v>
      </c>
      <c r="M67" s="77">
        <v>310</v>
      </c>
      <c r="N67" s="100">
        <v>349</v>
      </c>
      <c r="O67" s="30">
        <f t="shared" si="118"/>
        <v>0</v>
      </c>
      <c r="P67" s="4">
        <f t="shared" si="119"/>
        <v>0</v>
      </c>
      <c r="Q67" s="4">
        <f t="shared" si="120"/>
        <v>0</v>
      </c>
      <c r="R67" s="4">
        <f t="shared" si="121"/>
        <v>0</v>
      </c>
      <c r="S67" s="4">
        <f t="shared" si="122"/>
        <v>0</v>
      </c>
      <c r="T67" s="4">
        <f t="shared" si="123"/>
        <v>0</v>
      </c>
      <c r="U67" s="36"/>
      <c r="V67" s="87">
        <f t="shared" si="19"/>
        <v>279</v>
      </c>
      <c r="W67" s="76">
        <f t="shared" si="19"/>
        <v>286</v>
      </c>
      <c r="X67" s="76">
        <f t="shared" si="19"/>
        <v>294</v>
      </c>
      <c r="Y67" s="76">
        <f t="shared" si="19"/>
        <v>302</v>
      </c>
      <c r="Z67" s="76">
        <f t="shared" si="20"/>
        <v>310</v>
      </c>
      <c r="AA67" s="76">
        <f t="shared" si="20"/>
        <v>349</v>
      </c>
      <c r="AC67" s="107">
        <f t="shared" si="6"/>
        <v>279</v>
      </c>
      <c r="AD67" s="107">
        <f t="shared" si="7"/>
        <v>286.15384615384613</v>
      </c>
      <c r="AE67" s="107">
        <f t="shared" si="8"/>
        <v>293.68421052631578</v>
      </c>
      <c r="AF67" s="107">
        <f t="shared" si="9"/>
        <v>301.62162162162161</v>
      </c>
      <c r="AG67" s="107">
        <f t="shared" si="10"/>
        <v>310</v>
      </c>
      <c r="AH67" s="107">
        <f t="shared" si="11"/>
        <v>348.75</v>
      </c>
    </row>
    <row r="68" spans="2:34" ht="122.25" customHeight="1" x14ac:dyDescent="0.5">
      <c r="B68" s="37">
        <f>B67+1</f>
        <v>58</v>
      </c>
      <c r="C68" s="140" t="s">
        <v>569</v>
      </c>
      <c r="D68" s="70" t="s">
        <v>570</v>
      </c>
      <c r="E68" s="57"/>
      <c r="F68" s="48" t="s">
        <v>300</v>
      </c>
      <c r="G68" s="48">
        <v>0.21</v>
      </c>
      <c r="H68" s="103">
        <v>16</v>
      </c>
      <c r="I68" s="106">
        <v>279</v>
      </c>
      <c r="J68" s="77">
        <v>286</v>
      </c>
      <c r="K68" s="77">
        <v>294</v>
      </c>
      <c r="L68" s="77">
        <v>302</v>
      </c>
      <c r="M68" s="77">
        <v>310</v>
      </c>
      <c r="N68" s="100">
        <v>349</v>
      </c>
      <c r="O68" s="30">
        <f t="shared" ref="O68" si="125">IFERROR(U68*I68,0)</f>
        <v>0</v>
      </c>
      <c r="P68" s="4">
        <f t="shared" ref="P68" si="126">IFERROR(U68*J68,0)</f>
        <v>0</v>
      </c>
      <c r="Q68" s="4">
        <f t="shared" ref="Q68" si="127">IFERROR(U68*K68,0)</f>
        <v>0</v>
      </c>
      <c r="R68" s="4">
        <f t="shared" ref="R68" si="128">IFERROR(U68*L68,0)</f>
        <v>0</v>
      </c>
      <c r="S68" s="4">
        <f t="shared" ref="S68" si="129">IFERROR(U68*M68,0)</f>
        <v>0</v>
      </c>
      <c r="T68" s="4">
        <f t="shared" ref="T68" si="130">IFERROR(U68*N68,0)</f>
        <v>0</v>
      </c>
      <c r="U68" s="36"/>
      <c r="V68" s="87">
        <f t="shared" si="19"/>
        <v>279</v>
      </c>
      <c r="W68" s="76">
        <f t="shared" si="19"/>
        <v>286</v>
      </c>
      <c r="X68" s="76">
        <f t="shared" si="19"/>
        <v>294</v>
      </c>
      <c r="Y68" s="76">
        <f t="shared" si="19"/>
        <v>302</v>
      </c>
      <c r="Z68" s="76">
        <f t="shared" si="20"/>
        <v>310</v>
      </c>
      <c r="AA68" s="76">
        <f t="shared" si="20"/>
        <v>349</v>
      </c>
      <c r="AC68" s="107">
        <f t="shared" si="6"/>
        <v>279</v>
      </c>
      <c r="AD68" s="107">
        <f t="shared" si="7"/>
        <v>286.15384615384613</v>
      </c>
      <c r="AE68" s="107">
        <f t="shared" si="8"/>
        <v>293.68421052631578</v>
      </c>
      <c r="AF68" s="107">
        <f t="shared" si="9"/>
        <v>301.62162162162161</v>
      </c>
      <c r="AG68" s="107">
        <f t="shared" si="10"/>
        <v>310</v>
      </c>
      <c r="AH68" s="107">
        <f t="shared" si="11"/>
        <v>348.75</v>
      </c>
    </row>
    <row r="69" spans="2:34" ht="114.75" customHeight="1" x14ac:dyDescent="0.5">
      <c r="B69" s="37">
        <f>B68+1</f>
        <v>59</v>
      </c>
      <c r="C69" s="132" t="s">
        <v>66</v>
      </c>
      <c r="D69" s="99" t="s">
        <v>301</v>
      </c>
      <c r="E69" s="57"/>
      <c r="F69" s="48" t="s">
        <v>302</v>
      </c>
      <c r="G69" s="48">
        <v>0.23499999999999999</v>
      </c>
      <c r="H69" s="103">
        <v>30</v>
      </c>
      <c r="I69" s="106">
        <v>265</v>
      </c>
      <c r="J69" s="77">
        <v>272</v>
      </c>
      <c r="K69" s="77">
        <v>279</v>
      </c>
      <c r="L69" s="77">
        <v>286</v>
      </c>
      <c r="M69" s="77">
        <v>294</v>
      </c>
      <c r="N69" s="100">
        <v>331</v>
      </c>
      <c r="O69" s="30">
        <f t="shared" si="118"/>
        <v>0</v>
      </c>
      <c r="P69" s="4">
        <f t="shared" si="119"/>
        <v>0</v>
      </c>
      <c r="Q69" s="4">
        <f t="shared" si="120"/>
        <v>0</v>
      </c>
      <c r="R69" s="4">
        <f t="shared" si="121"/>
        <v>0</v>
      </c>
      <c r="S69" s="4">
        <f t="shared" si="122"/>
        <v>0</v>
      </c>
      <c r="T69" s="4">
        <f t="shared" si="123"/>
        <v>0</v>
      </c>
      <c r="U69" s="36"/>
      <c r="V69" s="87">
        <f t="shared" si="19"/>
        <v>265</v>
      </c>
      <c r="W69" s="76">
        <f t="shared" si="19"/>
        <v>272</v>
      </c>
      <c r="X69" s="76">
        <f t="shared" si="19"/>
        <v>279</v>
      </c>
      <c r="Y69" s="76">
        <f t="shared" si="19"/>
        <v>286</v>
      </c>
      <c r="Z69" s="76">
        <f t="shared" si="20"/>
        <v>294</v>
      </c>
      <c r="AA69" s="76">
        <f t="shared" si="20"/>
        <v>331</v>
      </c>
      <c r="AC69" s="107">
        <f t="shared" si="6"/>
        <v>265</v>
      </c>
      <c r="AD69" s="107">
        <f t="shared" si="7"/>
        <v>271.79487179487177</v>
      </c>
      <c r="AE69" s="107">
        <f t="shared" si="8"/>
        <v>278.94736842105266</v>
      </c>
      <c r="AF69" s="107">
        <f t="shared" si="9"/>
        <v>286.48648648648651</v>
      </c>
      <c r="AG69" s="107">
        <f t="shared" si="10"/>
        <v>294.44444444444446</v>
      </c>
      <c r="AH69" s="107">
        <f t="shared" si="11"/>
        <v>331.25</v>
      </c>
    </row>
    <row r="70" spans="2:34" ht="118.5" customHeight="1" x14ac:dyDescent="0.5">
      <c r="B70" s="37">
        <f t="shared" si="124"/>
        <v>60</v>
      </c>
      <c r="C70" s="132" t="s">
        <v>67</v>
      </c>
      <c r="D70" s="99" t="s">
        <v>303</v>
      </c>
      <c r="E70" s="57"/>
      <c r="F70" s="48" t="s">
        <v>304</v>
      </c>
      <c r="G70" s="48">
        <v>0.20499999999999999</v>
      </c>
      <c r="H70" s="103">
        <v>40</v>
      </c>
      <c r="I70" s="106">
        <v>277</v>
      </c>
      <c r="J70" s="77">
        <v>284</v>
      </c>
      <c r="K70" s="77">
        <v>292</v>
      </c>
      <c r="L70" s="77">
        <v>299</v>
      </c>
      <c r="M70" s="77">
        <v>308</v>
      </c>
      <c r="N70" s="100">
        <v>346</v>
      </c>
      <c r="O70" s="30">
        <f t="shared" si="118"/>
        <v>0</v>
      </c>
      <c r="P70" s="4">
        <f t="shared" si="119"/>
        <v>0</v>
      </c>
      <c r="Q70" s="4">
        <f t="shared" si="120"/>
        <v>0</v>
      </c>
      <c r="R70" s="4">
        <f t="shared" si="121"/>
        <v>0</v>
      </c>
      <c r="S70" s="4">
        <f t="shared" si="122"/>
        <v>0</v>
      </c>
      <c r="T70" s="4">
        <f t="shared" si="123"/>
        <v>0</v>
      </c>
      <c r="U70" s="36"/>
      <c r="V70" s="87">
        <f t="shared" si="19"/>
        <v>277</v>
      </c>
      <c r="W70" s="76">
        <f t="shared" si="19"/>
        <v>284</v>
      </c>
      <c r="X70" s="76">
        <f t="shared" si="19"/>
        <v>292</v>
      </c>
      <c r="Y70" s="76">
        <f t="shared" si="19"/>
        <v>299</v>
      </c>
      <c r="Z70" s="76">
        <f t="shared" si="20"/>
        <v>308</v>
      </c>
      <c r="AA70" s="76">
        <f t="shared" si="20"/>
        <v>346</v>
      </c>
      <c r="AC70" s="107">
        <f t="shared" si="6"/>
        <v>277</v>
      </c>
      <c r="AD70" s="107">
        <f t="shared" si="7"/>
        <v>284.10256410256409</v>
      </c>
      <c r="AE70" s="107">
        <f t="shared" si="8"/>
        <v>291.57894736842104</v>
      </c>
      <c r="AF70" s="107">
        <f t="shared" si="9"/>
        <v>299.45945945945948</v>
      </c>
      <c r="AG70" s="107">
        <f t="shared" si="10"/>
        <v>307.77777777777777</v>
      </c>
      <c r="AH70" s="107">
        <f t="shared" si="11"/>
        <v>346.25</v>
      </c>
    </row>
    <row r="71" spans="2:34" ht="114.75" customHeight="1" x14ac:dyDescent="0.5">
      <c r="B71" s="37">
        <f t="shared" si="124"/>
        <v>61</v>
      </c>
      <c r="C71" s="132" t="s">
        <v>68</v>
      </c>
      <c r="D71" s="99" t="s">
        <v>305</v>
      </c>
      <c r="E71" s="57"/>
      <c r="F71" s="48" t="s">
        <v>298</v>
      </c>
      <c r="G71" s="48">
        <v>0.21</v>
      </c>
      <c r="H71" s="103">
        <v>40</v>
      </c>
      <c r="I71" s="106">
        <v>252</v>
      </c>
      <c r="J71" s="77">
        <v>258</v>
      </c>
      <c r="K71" s="77">
        <v>265</v>
      </c>
      <c r="L71" s="77">
        <v>272</v>
      </c>
      <c r="M71" s="77">
        <v>280</v>
      </c>
      <c r="N71" s="100">
        <v>315</v>
      </c>
      <c r="O71" s="30">
        <f t="shared" si="118"/>
        <v>0</v>
      </c>
      <c r="P71" s="4">
        <f t="shared" si="119"/>
        <v>0</v>
      </c>
      <c r="Q71" s="4">
        <f t="shared" si="120"/>
        <v>0</v>
      </c>
      <c r="R71" s="4">
        <f t="shared" si="121"/>
        <v>0</v>
      </c>
      <c r="S71" s="4">
        <f t="shared" si="122"/>
        <v>0</v>
      </c>
      <c r="T71" s="4">
        <f t="shared" si="123"/>
        <v>0</v>
      </c>
      <c r="U71" s="36"/>
      <c r="V71" s="87">
        <f t="shared" si="19"/>
        <v>252</v>
      </c>
      <c r="W71" s="76">
        <f t="shared" si="19"/>
        <v>258</v>
      </c>
      <c r="X71" s="76">
        <f t="shared" si="19"/>
        <v>265</v>
      </c>
      <c r="Y71" s="76">
        <f t="shared" si="19"/>
        <v>272</v>
      </c>
      <c r="Z71" s="76">
        <f t="shared" si="20"/>
        <v>280</v>
      </c>
      <c r="AA71" s="76">
        <f t="shared" si="20"/>
        <v>315</v>
      </c>
      <c r="AC71" s="107">
        <f t="shared" si="6"/>
        <v>252</v>
      </c>
      <c r="AD71" s="107">
        <f t="shared" si="7"/>
        <v>258.46153846153845</v>
      </c>
      <c r="AE71" s="107">
        <f t="shared" si="8"/>
        <v>265.26315789473682</v>
      </c>
      <c r="AF71" s="107">
        <f t="shared" si="9"/>
        <v>272.43243243243245</v>
      </c>
      <c r="AG71" s="107">
        <f t="shared" si="10"/>
        <v>280</v>
      </c>
      <c r="AH71" s="107">
        <f t="shared" si="11"/>
        <v>315</v>
      </c>
    </row>
    <row r="72" spans="2:34" ht="42" customHeight="1" x14ac:dyDescent="0.5">
      <c r="B72" s="37"/>
      <c r="C72" s="35"/>
      <c r="D72" s="160" t="s">
        <v>71</v>
      </c>
      <c r="E72" s="161"/>
      <c r="F72" s="161"/>
      <c r="G72" s="161"/>
      <c r="H72" s="161"/>
      <c r="I72" s="161"/>
      <c r="J72" s="161"/>
      <c r="K72" s="161"/>
      <c r="L72" s="161"/>
      <c r="M72" s="161"/>
      <c r="N72" s="162"/>
      <c r="O72" s="14"/>
      <c r="P72" s="14"/>
      <c r="Q72" s="14"/>
      <c r="R72" s="14"/>
      <c r="S72" s="14"/>
      <c r="T72" s="14"/>
      <c r="U72" s="36"/>
      <c r="V72" s="87"/>
      <c r="W72" s="76"/>
      <c r="X72" s="76"/>
      <c r="Y72" s="76"/>
      <c r="Z72" s="76"/>
      <c r="AA72" s="76"/>
      <c r="AC72" s="107"/>
      <c r="AD72" s="107"/>
      <c r="AE72" s="107"/>
      <c r="AF72" s="107"/>
      <c r="AG72" s="107"/>
      <c r="AH72" s="107"/>
    </row>
    <row r="73" spans="2:34" ht="109.5" customHeight="1" x14ac:dyDescent="0.5">
      <c r="B73" s="37">
        <f>B71+1</f>
        <v>62</v>
      </c>
      <c r="C73" s="132" t="s">
        <v>72</v>
      </c>
      <c r="D73" s="99" t="s">
        <v>311</v>
      </c>
      <c r="E73" s="57"/>
      <c r="F73" s="48" t="s">
        <v>300</v>
      </c>
      <c r="G73" s="48">
        <v>0.23</v>
      </c>
      <c r="H73" s="103">
        <v>16</v>
      </c>
      <c r="I73" s="106">
        <v>209</v>
      </c>
      <c r="J73" s="77">
        <v>214</v>
      </c>
      <c r="K73" s="77">
        <v>220</v>
      </c>
      <c r="L73" s="77">
        <v>226</v>
      </c>
      <c r="M73" s="77">
        <v>232</v>
      </c>
      <c r="N73" s="100">
        <v>261</v>
      </c>
      <c r="O73" s="30">
        <f t="shared" ref="O73:O80" si="131">IFERROR(U73*I73,0)</f>
        <v>0</v>
      </c>
      <c r="P73" s="4">
        <f t="shared" ref="P73:P80" si="132">IFERROR(U73*J73,0)</f>
        <v>0</v>
      </c>
      <c r="Q73" s="4">
        <f t="shared" ref="Q73:Q80" si="133">IFERROR(U73*K73,0)</f>
        <v>0</v>
      </c>
      <c r="R73" s="4">
        <f t="shared" ref="R73:R80" si="134">IFERROR(U73*L73,0)</f>
        <v>0</v>
      </c>
      <c r="S73" s="4">
        <f t="shared" ref="S73:S80" si="135">IFERROR(U73*M73,0)</f>
        <v>0</v>
      </c>
      <c r="T73" s="4">
        <f t="shared" ref="T73:T80" si="136">IFERROR(U73*N73,0)</f>
        <v>0</v>
      </c>
      <c r="U73" s="36"/>
      <c r="V73" s="87">
        <f t="shared" si="19"/>
        <v>209</v>
      </c>
      <c r="W73" s="76">
        <f t="shared" si="19"/>
        <v>214</v>
      </c>
      <c r="X73" s="76">
        <f t="shared" si="19"/>
        <v>220</v>
      </c>
      <c r="Y73" s="76">
        <f t="shared" si="19"/>
        <v>226</v>
      </c>
      <c r="Z73" s="76">
        <f t="shared" si="20"/>
        <v>232</v>
      </c>
      <c r="AA73" s="76">
        <f t="shared" si="20"/>
        <v>261</v>
      </c>
      <c r="AC73" s="107">
        <f t="shared" ref="AC73:AC137" si="137">I73</f>
        <v>209</v>
      </c>
      <c r="AD73" s="107">
        <f t="shared" ref="AD73:AD137" si="138">AC73*100/97.5</f>
        <v>214.35897435897436</v>
      </c>
      <c r="AE73" s="107">
        <f t="shared" ref="AE73:AE137" si="139">AC73*100/95</f>
        <v>220</v>
      </c>
      <c r="AF73" s="107">
        <f t="shared" ref="AF73:AF137" si="140">AC73*100/92.5</f>
        <v>225.94594594594594</v>
      </c>
      <c r="AG73" s="107">
        <f t="shared" ref="AG73:AG137" si="141">AC73*100/90</f>
        <v>232.22222222222223</v>
      </c>
      <c r="AH73" s="107">
        <f t="shared" ref="AH73:AH137" si="142">AC73*100/80</f>
        <v>261.25</v>
      </c>
    </row>
    <row r="74" spans="2:34" ht="100.5" customHeight="1" x14ac:dyDescent="0.5">
      <c r="B74" s="37">
        <f t="shared" si="124"/>
        <v>63</v>
      </c>
      <c r="C74" s="132" t="s">
        <v>73</v>
      </c>
      <c r="D74" s="99" t="s">
        <v>312</v>
      </c>
      <c r="E74" s="57"/>
      <c r="F74" s="48" t="s">
        <v>300</v>
      </c>
      <c r="G74" s="48">
        <v>0.26</v>
      </c>
      <c r="H74" s="103">
        <v>16</v>
      </c>
      <c r="I74" s="106">
        <v>209</v>
      </c>
      <c r="J74" s="77">
        <v>214</v>
      </c>
      <c r="K74" s="77">
        <v>220</v>
      </c>
      <c r="L74" s="77">
        <v>226</v>
      </c>
      <c r="M74" s="77">
        <v>232</v>
      </c>
      <c r="N74" s="100">
        <v>261</v>
      </c>
      <c r="O74" s="30">
        <f t="shared" si="131"/>
        <v>0</v>
      </c>
      <c r="P74" s="4">
        <f t="shared" si="132"/>
        <v>0</v>
      </c>
      <c r="Q74" s="4">
        <f t="shared" si="133"/>
        <v>0</v>
      </c>
      <c r="R74" s="4">
        <f t="shared" si="134"/>
        <v>0</v>
      </c>
      <c r="S74" s="4">
        <f t="shared" si="135"/>
        <v>0</v>
      </c>
      <c r="T74" s="4">
        <f t="shared" si="136"/>
        <v>0</v>
      </c>
      <c r="U74" s="36"/>
      <c r="V74" s="87">
        <f t="shared" si="19"/>
        <v>209</v>
      </c>
      <c r="W74" s="76">
        <f t="shared" si="19"/>
        <v>214</v>
      </c>
      <c r="X74" s="76">
        <f t="shared" si="19"/>
        <v>220</v>
      </c>
      <c r="Y74" s="76">
        <f t="shared" si="19"/>
        <v>226</v>
      </c>
      <c r="Z74" s="76">
        <f t="shared" si="20"/>
        <v>232</v>
      </c>
      <c r="AA74" s="76">
        <f t="shared" si="20"/>
        <v>261</v>
      </c>
      <c r="AC74" s="107">
        <f t="shared" si="137"/>
        <v>209</v>
      </c>
      <c r="AD74" s="107">
        <f t="shared" si="138"/>
        <v>214.35897435897436</v>
      </c>
      <c r="AE74" s="107">
        <f t="shared" si="139"/>
        <v>220</v>
      </c>
      <c r="AF74" s="107">
        <f t="shared" si="140"/>
        <v>225.94594594594594</v>
      </c>
      <c r="AG74" s="107">
        <f t="shared" si="141"/>
        <v>232.22222222222223</v>
      </c>
      <c r="AH74" s="107">
        <f t="shared" si="142"/>
        <v>261.25</v>
      </c>
    </row>
    <row r="75" spans="2:34" ht="103.5" customHeight="1" x14ac:dyDescent="0.5">
      <c r="B75" s="37">
        <f t="shared" si="124"/>
        <v>64</v>
      </c>
      <c r="C75" s="141" t="s">
        <v>74</v>
      </c>
      <c r="D75" s="99" t="s">
        <v>313</v>
      </c>
      <c r="E75" s="57"/>
      <c r="F75" s="48" t="s">
        <v>300</v>
      </c>
      <c r="G75" s="48">
        <v>0.21</v>
      </c>
      <c r="H75" s="103">
        <v>16</v>
      </c>
      <c r="I75" s="106">
        <v>298</v>
      </c>
      <c r="J75" s="77">
        <v>306</v>
      </c>
      <c r="K75" s="77">
        <v>314</v>
      </c>
      <c r="L75" s="77">
        <v>322</v>
      </c>
      <c r="M75" s="77">
        <v>331</v>
      </c>
      <c r="N75" s="100">
        <v>373</v>
      </c>
      <c r="O75" s="30">
        <f t="shared" si="131"/>
        <v>0</v>
      </c>
      <c r="P75" s="4">
        <f t="shared" si="132"/>
        <v>0</v>
      </c>
      <c r="Q75" s="4">
        <f t="shared" si="133"/>
        <v>0</v>
      </c>
      <c r="R75" s="4">
        <f t="shared" si="134"/>
        <v>0</v>
      </c>
      <c r="S75" s="4">
        <f t="shared" si="135"/>
        <v>0</v>
      </c>
      <c r="T75" s="4">
        <f t="shared" si="136"/>
        <v>0</v>
      </c>
      <c r="U75" s="36"/>
      <c r="V75" s="87">
        <f t="shared" si="19"/>
        <v>298</v>
      </c>
      <c r="W75" s="76">
        <f t="shared" si="19"/>
        <v>306</v>
      </c>
      <c r="X75" s="76">
        <f t="shared" si="19"/>
        <v>314</v>
      </c>
      <c r="Y75" s="76">
        <f t="shared" si="19"/>
        <v>322</v>
      </c>
      <c r="Z75" s="76">
        <f t="shared" si="20"/>
        <v>331</v>
      </c>
      <c r="AA75" s="76">
        <f t="shared" si="20"/>
        <v>373</v>
      </c>
      <c r="AC75" s="107">
        <f t="shared" si="137"/>
        <v>298</v>
      </c>
      <c r="AD75" s="107">
        <f t="shared" si="138"/>
        <v>305.64102564102564</v>
      </c>
      <c r="AE75" s="107">
        <f t="shared" si="139"/>
        <v>313.68421052631578</v>
      </c>
      <c r="AF75" s="107">
        <f t="shared" si="140"/>
        <v>322.16216216216219</v>
      </c>
      <c r="AG75" s="107">
        <f t="shared" si="141"/>
        <v>331.11111111111109</v>
      </c>
      <c r="AH75" s="107">
        <f t="shared" si="142"/>
        <v>372.5</v>
      </c>
    </row>
    <row r="76" spans="2:34" ht="113.25" customHeight="1" x14ac:dyDescent="0.5">
      <c r="B76" s="37">
        <f t="shared" si="124"/>
        <v>65</v>
      </c>
      <c r="C76" s="141" t="s">
        <v>75</v>
      </c>
      <c r="D76" s="99" t="s">
        <v>314</v>
      </c>
      <c r="E76" s="57"/>
      <c r="F76" s="48" t="s">
        <v>300</v>
      </c>
      <c r="G76" s="48">
        <v>0.20499999999999999</v>
      </c>
      <c r="H76" s="103">
        <v>16</v>
      </c>
      <c r="I76" s="106">
        <v>298</v>
      </c>
      <c r="J76" s="77">
        <v>306</v>
      </c>
      <c r="K76" s="77">
        <v>314</v>
      </c>
      <c r="L76" s="77">
        <v>322</v>
      </c>
      <c r="M76" s="77">
        <v>331</v>
      </c>
      <c r="N76" s="100">
        <v>373</v>
      </c>
      <c r="O76" s="30">
        <f t="shared" si="131"/>
        <v>0</v>
      </c>
      <c r="P76" s="4">
        <f t="shared" si="132"/>
        <v>0</v>
      </c>
      <c r="Q76" s="4">
        <f t="shared" si="133"/>
        <v>0</v>
      </c>
      <c r="R76" s="4">
        <f t="shared" si="134"/>
        <v>0</v>
      </c>
      <c r="S76" s="4">
        <f t="shared" si="135"/>
        <v>0</v>
      </c>
      <c r="T76" s="4">
        <f t="shared" si="136"/>
        <v>0</v>
      </c>
      <c r="U76" s="36"/>
      <c r="V76" s="87">
        <f t="shared" si="19"/>
        <v>298</v>
      </c>
      <c r="W76" s="76">
        <f t="shared" si="19"/>
        <v>306</v>
      </c>
      <c r="X76" s="76">
        <f t="shared" si="19"/>
        <v>314</v>
      </c>
      <c r="Y76" s="76">
        <f t="shared" si="19"/>
        <v>322</v>
      </c>
      <c r="Z76" s="76">
        <f t="shared" si="20"/>
        <v>331</v>
      </c>
      <c r="AA76" s="76">
        <f t="shared" si="20"/>
        <v>373</v>
      </c>
      <c r="AC76" s="107">
        <f t="shared" si="137"/>
        <v>298</v>
      </c>
      <c r="AD76" s="107">
        <f t="shared" si="138"/>
        <v>305.64102564102564</v>
      </c>
      <c r="AE76" s="107">
        <f t="shared" si="139"/>
        <v>313.68421052631578</v>
      </c>
      <c r="AF76" s="107">
        <f t="shared" si="140"/>
        <v>322.16216216216219</v>
      </c>
      <c r="AG76" s="107">
        <f t="shared" si="141"/>
        <v>331.11111111111109</v>
      </c>
      <c r="AH76" s="107">
        <f t="shared" si="142"/>
        <v>372.5</v>
      </c>
    </row>
    <row r="77" spans="2:34" ht="96.75" customHeight="1" x14ac:dyDescent="0.5">
      <c r="B77" s="37">
        <f t="shared" si="124"/>
        <v>66</v>
      </c>
      <c r="C77" s="141" t="s">
        <v>76</v>
      </c>
      <c r="D77" s="99" t="s">
        <v>315</v>
      </c>
      <c r="E77" s="57"/>
      <c r="F77" s="48" t="s">
        <v>300</v>
      </c>
      <c r="G77" s="48">
        <v>0.19500000000000001</v>
      </c>
      <c r="H77" s="103">
        <v>16</v>
      </c>
      <c r="I77" s="106">
        <v>298</v>
      </c>
      <c r="J77" s="77">
        <v>306</v>
      </c>
      <c r="K77" s="77">
        <v>314</v>
      </c>
      <c r="L77" s="77">
        <v>322</v>
      </c>
      <c r="M77" s="77">
        <v>331</v>
      </c>
      <c r="N77" s="100">
        <v>373</v>
      </c>
      <c r="O77" s="30">
        <f t="shared" si="131"/>
        <v>0</v>
      </c>
      <c r="P77" s="4">
        <f t="shared" si="132"/>
        <v>0</v>
      </c>
      <c r="Q77" s="4">
        <f t="shared" si="133"/>
        <v>0</v>
      </c>
      <c r="R77" s="4">
        <f t="shared" si="134"/>
        <v>0</v>
      </c>
      <c r="S77" s="4">
        <f t="shared" si="135"/>
        <v>0</v>
      </c>
      <c r="T77" s="4">
        <f t="shared" si="136"/>
        <v>0</v>
      </c>
      <c r="U77" s="36"/>
      <c r="V77" s="87">
        <f t="shared" si="19"/>
        <v>298</v>
      </c>
      <c r="W77" s="76">
        <f t="shared" si="19"/>
        <v>306</v>
      </c>
      <c r="X77" s="76">
        <f t="shared" si="19"/>
        <v>314</v>
      </c>
      <c r="Y77" s="76">
        <f t="shared" ref="Y77" si="143">ROUND(L77,0)</f>
        <v>322</v>
      </c>
      <c r="Z77" s="76">
        <f t="shared" si="20"/>
        <v>331</v>
      </c>
      <c r="AA77" s="76">
        <f t="shared" si="20"/>
        <v>373</v>
      </c>
      <c r="AC77" s="107">
        <f t="shared" si="137"/>
        <v>298</v>
      </c>
      <c r="AD77" s="107">
        <f t="shared" si="138"/>
        <v>305.64102564102564</v>
      </c>
      <c r="AE77" s="107">
        <f t="shared" si="139"/>
        <v>313.68421052631578</v>
      </c>
      <c r="AF77" s="107">
        <f t="shared" si="140"/>
        <v>322.16216216216219</v>
      </c>
      <c r="AG77" s="107">
        <f t="shared" si="141"/>
        <v>331.11111111111109</v>
      </c>
      <c r="AH77" s="107">
        <f t="shared" si="142"/>
        <v>372.5</v>
      </c>
    </row>
    <row r="78" spans="2:34" ht="115.5" customHeight="1" x14ac:dyDescent="0.5">
      <c r="B78" s="37">
        <f t="shared" si="124"/>
        <v>67</v>
      </c>
      <c r="C78" s="142" t="s">
        <v>77</v>
      </c>
      <c r="D78" s="99" t="s">
        <v>308</v>
      </c>
      <c r="E78" s="57"/>
      <c r="F78" s="48" t="s">
        <v>300</v>
      </c>
      <c r="G78" s="48">
        <v>0.215</v>
      </c>
      <c r="H78" s="103">
        <v>16</v>
      </c>
      <c r="I78" s="106">
        <v>298</v>
      </c>
      <c r="J78" s="77">
        <v>306</v>
      </c>
      <c r="K78" s="77">
        <v>314</v>
      </c>
      <c r="L78" s="77">
        <v>322</v>
      </c>
      <c r="M78" s="77">
        <v>331</v>
      </c>
      <c r="N78" s="100">
        <v>373</v>
      </c>
      <c r="O78" s="30">
        <f t="shared" si="131"/>
        <v>0</v>
      </c>
      <c r="P78" s="4">
        <f t="shared" si="132"/>
        <v>0</v>
      </c>
      <c r="Q78" s="4">
        <f t="shared" si="133"/>
        <v>0</v>
      </c>
      <c r="R78" s="4">
        <f t="shared" si="134"/>
        <v>0</v>
      </c>
      <c r="S78" s="4">
        <f t="shared" si="135"/>
        <v>0</v>
      </c>
      <c r="T78" s="4">
        <f t="shared" si="136"/>
        <v>0</v>
      </c>
      <c r="U78" s="36"/>
      <c r="V78" s="87">
        <f t="shared" ref="V78:Y142" si="144">ROUND(I78,0)</f>
        <v>298</v>
      </c>
      <c r="W78" s="76">
        <f t="shared" si="144"/>
        <v>306</v>
      </c>
      <c r="X78" s="76">
        <f t="shared" si="144"/>
        <v>314</v>
      </c>
      <c r="Y78" s="76">
        <f t="shared" si="144"/>
        <v>322</v>
      </c>
      <c r="Z78" s="76">
        <f t="shared" ref="Z78:AA142" si="145">ROUND(M78,0)</f>
        <v>331</v>
      </c>
      <c r="AA78" s="76">
        <f t="shared" si="145"/>
        <v>373</v>
      </c>
      <c r="AC78" s="107">
        <f t="shared" si="137"/>
        <v>298</v>
      </c>
      <c r="AD78" s="107">
        <f t="shared" si="138"/>
        <v>305.64102564102564</v>
      </c>
      <c r="AE78" s="107">
        <f t="shared" si="139"/>
        <v>313.68421052631578</v>
      </c>
      <c r="AF78" s="107">
        <f t="shared" si="140"/>
        <v>322.16216216216219</v>
      </c>
      <c r="AG78" s="107">
        <f t="shared" si="141"/>
        <v>331.11111111111109</v>
      </c>
      <c r="AH78" s="107">
        <f t="shared" si="142"/>
        <v>372.5</v>
      </c>
    </row>
    <row r="79" spans="2:34" ht="102.75" customHeight="1" x14ac:dyDescent="0.5">
      <c r="B79" s="37">
        <f t="shared" si="124"/>
        <v>68</v>
      </c>
      <c r="C79" s="142" t="s">
        <v>78</v>
      </c>
      <c r="D79" s="99" t="s">
        <v>309</v>
      </c>
      <c r="E79" s="57"/>
      <c r="F79" s="48" t="s">
        <v>300</v>
      </c>
      <c r="G79" s="48">
        <v>0.20499999999999999</v>
      </c>
      <c r="H79" s="103">
        <v>16</v>
      </c>
      <c r="I79" s="106">
        <v>298</v>
      </c>
      <c r="J79" s="77">
        <v>306</v>
      </c>
      <c r="K79" s="77">
        <v>314</v>
      </c>
      <c r="L79" s="77">
        <v>322</v>
      </c>
      <c r="M79" s="77">
        <v>331</v>
      </c>
      <c r="N79" s="100">
        <v>373</v>
      </c>
      <c r="O79" s="30">
        <f t="shared" si="131"/>
        <v>0</v>
      </c>
      <c r="P79" s="4">
        <f t="shared" si="132"/>
        <v>0</v>
      </c>
      <c r="Q79" s="4">
        <f t="shared" si="133"/>
        <v>0</v>
      </c>
      <c r="R79" s="4">
        <f t="shared" si="134"/>
        <v>0</v>
      </c>
      <c r="S79" s="4">
        <f t="shared" si="135"/>
        <v>0</v>
      </c>
      <c r="T79" s="4">
        <f t="shared" si="136"/>
        <v>0</v>
      </c>
      <c r="U79" s="36"/>
      <c r="V79" s="87">
        <f t="shared" si="144"/>
        <v>298</v>
      </c>
      <c r="W79" s="76">
        <f t="shared" si="144"/>
        <v>306</v>
      </c>
      <c r="X79" s="76">
        <f t="shared" si="144"/>
        <v>314</v>
      </c>
      <c r="Y79" s="76">
        <f t="shared" si="144"/>
        <v>322</v>
      </c>
      <c r="Z79" s="76">
        <f t="shared" si="145"/>
        <v>331</v>
      </c>
      <c r="AA79" s="76">
        <f t="shared" si="145"/>
        <v>373</v>
      </c>
      <c r="AC79" s="107">
        <f t="shared" si="137"/>
        <v>298</v>
      </c>
      <c r="AD79" s="107">
        <f t="shared" si="138"/>
        <v>305.64102564102564</v>
      </c>
      <c r="AE79" s="107">
        <f t="shared" si="139"/>
        <v>313.68421052631578</v>
      </c>
      <c r="AF79" s="107">
        <f t="shared" si="140"/>
        <v>322.16216216216219</v>
      </c>
      <c r="AG79" s="107">
        <f t="shared" si="141"/>
        <v>331.11111111111109</v>
      </c>
      <c r="AH79" s="107">
        <f t="shared" si="142"/>
        <v>372.5</v>
      </c>
    </row>
    <row r="80" spans="2:34" ht="92.25" customHeight="1" x14ac:dyDescent="0.5">
      <c r="B80" s="37">
        <f t="shared" si="124"/>
        <v>69</v>
      </c>
      <c r="C80" s="142" t="s">
        <v>214</v>
      </c>
      <c r="D80" s="50" t="s">
        <v>310</v>
      </c>
      <c r="E80" s="57"/>
      <c r="F80" s="48" t="s">
        <v>300</v>
      </c>
      <c r="G80" s="48">
        <v>0.33</v>
      </c>
      <c r="H80" s="103">
        <v>16</v>
      </c>
      <c r="I80" s="106">
        <v>631</v>
      </c>
      <c r="J80" s="77">
        <v>647</v>
      </c>
      <c r="K80" s="77">
        <v>664</v>
      </c>
      <c r="L80" s="77">
        <v>682</v>
      </c>
      <c r="M80" s="77">
        <v>701</v>
      </c>
      <c r="N80" s="100">
        <v>789</v>
      </c>
      <c r="O80" s="30">
        <f t="shared" si="131"/>
        <v>0</v>
      </c>
      <c r="P80" s="4">
        <f t="shared" si="132"/>
        <v>0</v>
      </c>
      <c r="Q80" s="4">
        <f t="shared" si="133"/>
        <v>0</v>
      </c>
      <c r="R80" s="4">
        <f t="shared" si="134"/>
        <v>0</v>
      </c>
      <c r="S80" s="4">
        <f t="shared" si="135"/>
        <v>0</v>
      </c>
      <c r="T80" s="4">
        <f t="shared" si="136"/>
        <v>0</v>
      </c>
      <c r="U80" s="36"/>
      <c r="V80" s="87">
        <f t="shared" si="144"/>
        <v>631</v>
      </c>
      <c r="W80" s="76">
        <f t="shared" si="144"/>
        <v>647</v>
      </c>
      <c r="X80" s="76">
        <f t="shared" si="144"/>
        <v>664</v>
      </c>
      <c r="Y80" s="76">
        <f t="shared" si="144"/>
        <v>682</v>
      </c>
      <c r="Z80" s="76">
        <f t="shared" si="145"/>
        <v>701</v>
      </c>
      <c r="AA80" s="76">
        <f t="shared" si="145"/>
        <v>789</v>
      </c>
      <c r="AC80" s="107">
        <f t="shared" si="137"/>
        <v>631</v>
      </c>
      <c r="AD80" s="107">
        <f t="shared" si="138"/>
        <v>647.17948717948718</v>
      </c>
      <c r="AE80" s="107">
        <f t="shared" si="139"/>
        <v>664.21052631578948</v>
      </c>
      <c r="AF80" s="107">
        <f t="shared" si="140"/>
        <v>682.16216216216219</v>
      </c>
      <c r="AG80" s="107">
        <f t="shared" si="141"/>
        <v>701.11111111111109</v>
      </c>
      <c r="AH80" s="107">
        <f t="shared" si="142"/>
        <v>788.75</v>
      </c>
    </row>
    <row r="81" spans="2:50" ht="38.25" customHeight="1" x14ac:dyDescent="0.5">
      <c r="B81" s="35"/>
      <c r="C81" s="35"/>
      <c r="D81" s="160" t="s">
        <v>79</v>
      </c>
      <c r="E81" s="161"/>
      <c r="F81" s="161"/>
      <c r="G81" s="161"/>
      <c r="H81" s="161"/>
      <c r="I81" s="161"/>
      <c r="J81" s="161"/>
      <c r="K81" s="161"/>
      <c r="L81" s="161"/>
      <c r="M81" s="161"/>
      <c r="N81" s="162"/>
      <c r="O81" s="14"/>
      <c r="P81" s="14"/>
      <c r="Q81" s="14"/>
      <c r="R81" s="14"/>
      <c r="S81" s="14"/>
      <c r="T81" s="14"/>
      <c r="U81" s="36"/>
      <c r="V81" s="87"/>
      <c r="W81" s="76"/>
      <c r="X81" s="76"/>
      <c r="Y81" s="76"/>
      <c r="Z81" s="76"/>
      <c r="AA81" s="76"/>
      <c r="AC81" s="107"/>
      <c r="AD81" s="107"/>
      <c r="AE81" s="107"/>
      <c r="AF81" s="107"/>
      <c r="AG81" s="107"/>
      <c r="AH81" s="107"/>
    </row>
    <row r="82" spans="2:50" ht="89.25" customHeight="1" x14ac:dyDescent="0.5">
      <c r="B82" s="37">
        <f>B80+1</f>
        <v>70</v>
      </c>
      <c r="C82" s="132" t="s">
        <v>80</v>
      </c>
      <c r="D82" s="99" t="s">
        <v>317</v>
      </c>
      <c r="E82" s="57"/>
      <c r="F82" s="48" t="s">
        <v>316</v>
      </c>
      <c r="G82" s="48">
        <v>0.27</v>
      </c>
      <c r="H82" s="103">
        <v>16</v>
      </c>
      <c r="I82" s="106">
        <v>406</v>
      </c>
      <c r="J82" s="77">
        <v>416</v>
      </c>
      <c r="K82" s="77">
        <v>427</v>
      </c>
      <c r="L82" s="77">
        <v>439</v>
      </c>
      <c r="M82" s="77">
        <v>451</v>
      </c>
      <c r="N82" s="100">
        <v>508</v>
      </c>
      <c r="O82" s="30">
        <f t="shared" ref="O82:O87" si="146">IFERROR(U82*I82,0)</f>
        <v>0</v>
      </c>
      <c r="P82" s="4">
        <f t="shared" ref="P82:P87" si="147">IFERROR(U82*J82,0)</f>
        <v>0</v>
      </c>
      <c r="Q82" s="4">
        <f t="shared" ref="Q82:Q87" si="148">IFERROR(U82*K82,0)</f>
        <v>0</v>
      </c>
      <c r="R82" s="4">
        <f t="shared" ref="R82:R87" si="149">IFERROR(U82*L82,0)</f>
        <v>0</v>
      </c>
      <c r="S82" s="4">
        <f t="shared" ref="S82:S87" si="150">IFERROR(U82*M82,0)</f>
        <v>0</v>
      </c>
      <c r="T82" s="4">
        <f t="shared" ref="T82:T87" si="151">IFERROR(U82*N82,0)</f>
        <v>0</v>
      </c>
      <c r="U82" s="36"/>
      <c r="V82" s="87">
        <f t="shared" si="144"/>
        <v>406</v>
      </c>
      <c r="W82" s="76">
        <f t="shared" si="144"/>
        <v>416</v>
      </c>
      <c r="X82" s="76">
        <f t="shared" si="144"/>
        <v>427</v>
      </c>
      <c r="Y82" s="76">
        <f t="shared" si="144"/>
        <v>439</v>
      </c>
      <c r="Z82" s="76">
        <f t="shared" si="145"/>
        <v>451</v>
      </c>
      <c r="AA82" s="76">
        <f t="shared" si="145"/>
        <v>508</v>
      </c>
      <c r="AC82" s="107">
        <f t="shared" si="137"/>
        <v>406</v>
      </c>
      <c r="AD82" s="107">
        <f t="shared" si="138"/>
        <v>416.41025641025641</v>
      </c>
      <c r="AE82" s="107">
        <f t="shared" si="139"/>
        <v>427.36842105263156</v>
      </c>
      <c r="AF82" s="107">
        <f t="shared" si="140"/>
        <v>438.91891891891891</v>
      </c>
      <c r="AG82" s="107">
        <f t="shared" si="141"/>
        <v>451.11111111111109</v>
      </c>
      <c r="AH82" s="107">
        <f t="shared" si="142"/>
        <v>507.5</v>
      </c>
    </row>
    <row r="83" spans="2:50" ht="95.25" customHeight="1" x14ac:dyDescent="0.5">
      <c r="B83" s="37">
        <f>B82+1</f>
        <v>71</v>
      </c>
      <c r="C83" s="140" t="s">
        <v>81</v>
      </c>
      <c r="D83" s="99" t="s">
        <v>320</v>
      </c>
      <c r="E83" s="57"/>
      <c r="F83" s="48" t="s">
        <v>318</v>
      </c>
      <c r="G83" s="48">
        <v>0.21</v>
      </c>
      <c r="H83" s="103">
        <v>10</v>
      </c>
      <c r="I83" s="106">
        <v>427</v>
      </c>
      <c r="J83" s="77">
        <v>438</v>
      </c>
      <c r="K83" s="77">
        <v>449</v>
      </c>
      <c r="L83" s="77">
        <v>462</v>
      </c>
      <c r="M83" s="77">
        <v>474</v>
      </c>
      <c r="N83" s="100">
        <v>534</v>
      </c>
      <c r="O83" s="30">
        <f t="shared" si="146"/>
        <v>0</v>
      </c>
      <c r="P83" s="4">
        <f t="shared" si="147"/>
        <v>0</v>
      </c>
      <c r="Q83" s="4">
        <f t="shared" si="148"/>
        <v>0</v>
      </c>
      <c r="R83" s="4">
        <f t="shared" si="149"/>
        <v>0</v>
      </c>
      <c r="S83" s="4">
        <f t="shared" si="150"/>
        <v>0</v>
      </c>
      <c r="T83" s="4">
        <f t="shared" si="151"/>
        <v>0</v>
      </c>
      <c r="U83" s="36"/>
      <c r="V83" s="87">
        <f t="shared" si="144"/>
        <v>427</v>
      </c>
      <c r="W83" s="76">
        <f t="shared" si="144"/>
        <v>438</v>
      </c>
      <c r="X83" s="76">
        <f t="shared" si="144"/>
        <v>449</v>
      </c>
      <c r="Y83" s="76">
        <f t="shared" si="144"/>
        <v>462</v>
      </c>
      <c r="Z83" s="76">
        <f t="shared" si="145"/>
        <v>474</v>
      </c>
      <c r="AA83" s="76">
        <f t="shared" si="145"/>
        <v>534</v>
      </c>
      <c r="AC83" s="107">
        <f t="shared" si="137"/>
        <v>427</v>
      </c>
      <c r="AD83" s="107">
        <f t="shared" si="138"/>
        <v>437.94871794871796</v>
      </c>
      <c r="AE83" s="107">
        <f t="shared" si="139"/>
        <v>449.4736842105263</v>
      </c>
      <c r="AF83" s="107">
        <f t="shared" si="140"/>
        <v>461.62162162162161</v>
      </c>
      <c r="AG83" s="107">
        <f t="shared" si="141"/>
        <v>474.44444444444446</v>
      </c>
      <c r="AH83" s="107">
        <f t="shared" si="142"/>
        <v>533.75</v>
      </c>
    </row>
    <row r="84" spans="2:50" ht="95.25" customHeight="1" x14ac:dyDescent="0.5">
      <c r="B84" s="37">
        <f t="shared" ref="B84:B85" si="152">B83+1</f>
        <v>72</v>
      </c>
      <c r="C84" s="142" t="s">
        <v>82</v>
      </c>
      <c r="D84" s="109" t="s">
        <v>319</v>
      </c>
      <c r="E84" s="57"/>
      <c r="F84" s="48" t="s">
        <v>318</v>
      </c>
      <c r="G84" s="48">
        <v>0.2</v>
      </c>
      <c r="H84" s="103">
        <v>16</v>
      </c>
      <c r="I84" s="106">
        <v>378</v>
      </c>
      <c r="J84" s="77">
        <v>388</v>
      </c>
      <c r="K84" s="77">
        <v>398</v>
      </c>
      <c r="L84" s="77">
        <v>409</v>
      </c>
      <c r="M84" s="77">
        <v>420</v>
      </c>
      <c r="N84" s="100">
        <v>473</v>
      </c>
      <c r="O84" s="30">
        <f t="shared" si="146"/>
        <v>0</v>
      </c>
      <c r="P84" s="4">
        <f t="shared" si="147"/>
        <v>0</v>
      </c>
      <c r="Q84" s="4">
        <f t="shared" si="148"/>
        <v>0</v>
      </c>
      <c r="R84" s="4">
        <f t="shared" si="149"/>
        <v>0</v>
      </c>
      <c r="S84" s="4">
        <f t="shared" si="150"/>
        <v>0</v>
      </c>
      <c r="T84" s="4">
        <f t="shared" si="151"/>
        <v>0</v>
      </c>
      <c r="U84" s="36"/>
      <c r="V84" s="87">
        <f t="shared" si="144"/>
        <v>378</v>
      </c>
      <c r="W84" s="76">
        <f t="shared" si="144"/>
        <v>388</v>
      </c>
      <c r="X84" s="76">
        <f t="shared" si="144"/>
        <v>398</v>
      </c>
      <c r="Y84" s="76">
        <f t="shared" si="144"/>
        <v>409</v>
      </c>
      <c r="Z84" s="76">
        <f t="shared" si="145"/>
        <v>420</v>
      </c>
      <c r="AA84" s="76">
        <f t="shared" si="145"/>
        <v>473</v>
      </c>
      <c r="AC84" s="107">
        <f t="shared" si="137"/>
        <v>378</v>
      </c>
      <c r="AD84" s="107">
        <f t="shared" si="138"/>
        <v>387.69230769230768</v>
      </c>
      <c r="AE84" s="107">
        <f t="shared" si="139"/>
        <v>397.89473684210526</v>
      </c>
      <c r="AF84" s="107">
        <f t="shared" si="140"/>
        <v>408.64864864864865</v>
      </c>
      <c r="AG84" s="107">
        <f t="shared" si="141"/>
        <v>420</v>
      </c>
      <c r="AH84" s="107">
        <f t="shared" si="142"/>
        <v>472.5</v>
      </c>
    </row>
    <row r="85" spans="2:50" ht="104.25" customHeight="1" x14ac:dyDescent="0.5">
      <c r="B85" s="37">
        <f t="shared" si="152"/>
        <v>73</v>
      </c>
      <c r="C85" s="142" t="s">
        <v>519</v>
      </c>
      <c r="D85" s="49" t="s">
        <v>558</v>
      </c>
      <c r="E85" s="57"/>
      <c r="F85" s="48" t="s">
        <v>300</v>
      </c>
      <c r="G85" s="48">
        <v>0.39500000000000002</v>
      </c>
      <c r="H85" s="103">
        <v>16</v>
      </c>
      <c r="I85" s="106">
        <v>528</v>
      </c>
      <c r="J85" s="77">
        <v>542</v>
      </c>
      <c r="K85" s="77">
        <v>556</v>
      </c>
      <c r="L85" s="77">
        <v>571</v>
      </c>
      <c r="M85" s="77">
        <v>587</v>
      </c>
      <c r="N85" s="100">
        <v>660</v>
      </c>
      <c r="O85" s="30">
        <f t="shared" si="146"/>
        <v>0</v>
      </c>
      <c r="P85" s="4">
        <f t="shared" si="147"/>
        <v>0</v>
      </c>
      <c r="Q85" s="4">
        <f t="shared" si="148"/>
        <v>0</v>
      </c>
      <c r="R85" s="4">
        <f t="shared" si="149"/>
        <v>0</v>
      </c>
      <c r="S85" s="4">
        <f t="shared" si="150"/>
        <v>0</v>
      </c>
      <c r="T85" s="4">
        <f t="shared" si="151"/>
        <v>0</v>
      </c>
      <c r="U85" s="36"/>
      <c r="V85" s="87">
        <f t="shared" si="144"/>
        <v>528</v>
      </c>
      <c r="W85" s="76">
        <f t="shared" si="144"/>
        <v>542</v>
      </c>
      <c r="X85" s="76">
        <f t="shared" si="144"/>
        <v>556</v>
      </c>
      <c r="Y85" s="76">
        <f t="shared" si="144"/>
        <v>571</v>
      </c>
      <c r="Z85" s="76">
        <f t="shared" si="145"/>
        <v>587</v>
      </c>
      <c r="AA85" s="76">
        <f t="shared" si="145"/>
        <v>660</v>
      </c>
      <c r="AC85" s="107">
        <f t="shared" si="137"/>
        <v>528</v>
      </c>
      <c r="AD85" s="107">
        <f t="shared" si="138"/>
        <v>541.53846153846155</v>
      </c>
      <c r="AE85" s="107">
        <f t="shared" si="139"/>
        <v>555.78947368421052</v>
      </c>
      <c r="AF85" s="107">
        <f t="shared" si="140"/>
        <v>570.81081081081084</v>
      </c>
      <c r="AG85" s="107">
        <f t="shared" si="141"/>
        <v>586.66666666666663</v>
      </c>
      <c r="AH85" s="107">
        <f t="shared" si="142"/>
        <v>660</v>
      </c>
    </row>
    <row r="86" spans="2:50" ht="95.25" customHeight="1" x14ac:dyDescent="0.5">
      <c r="B86" s="37">
        <f>B85+1</f>
        <v>74</v>
      </c>
      <c r="C86" s="143" t="s">
        <v>220</v>
      </c>
      <c r="D86" s="49" t="s">
        <v>221</v>
      </c>
      <c r="E86" s="57"/>
      <c r="F86" s="48" t="s">
        <v>300</v>
      </c>
      <c r="G86" s="48">
        <v>0.32</v>
      </c>
      <c r="H86" s="103">
        <v>16</v>
      </c>
      <c r="I86" s="106">
        <v>562</v>
      </c>
      <c r="J86" s="77">
        <v>576</v>
      </c>
      <c r="K86" s="77">
        <v>592</v>
      </c>
      <c r="L86" s="77">
        <v>608</v>
      </c>
      <c r="M86" s="77">
        <v>624</v>
      </c>
      <c r="N86" s="100">
        <v>703</v>
      </c>
      <c r="O86" s="30">
        <f t="shared" si="146"/>
        <v>0</v>
      </c>
      <c r="P86" s="4">
        <f t="shared" si="147"/>
        <v>0</v>
      </c>
      <c r="Q86" s="4">
        <f t="shared" si="148"/>
        <v>0</v>
      </c>
      <c r="R86" s="4">
        <f t="shared" si="149"/>
        <v>0</v>
      </c>
      <c r="S86" s="4">
        <f t="shared" si="150"/>
        <v>0</v>
      </c>
      <c r="T86" s="4">
        <f t="shared" si="151"/>
        <v>0</v>
      </c>
      <c r="U86" s="36"/>
      <c r="V86" s="87">
        <f t="shared" si="144"/>
        <v>562</v>
      </c>
      <c r="W86" s="76">
        <f t="shared" si="144"/>
        <v>576</v>
      </c>
      <c r="X86" s="76">
        <f t="shared" si="144"/>
        <v>592</v>
      </c>
      <c r="Y86" s="76">
        <f t="shared" si="144"/>
        <v>608</v>
      </c>
      <c r="Z86" s="76">
        <f t="shared" si="145"/>
        <v>624</v>
      </c>
      <c r="AA86" s="76">
        <f t="shared" si="145"/>
        <v>703</v>
      </c>
      <c r="AC86" s="107">
        <f t="shared" si="137"/>
        <v>562</v>
      </c>
      <c r="AD86" s="107">
        <f t="shared" si="138"/>
        <v>576.41025641025647</v>
      </c>
      <c r="AE86" s="107">
        <f t="shared" si="139"/>
        <v>591.57894736842104</v>
      </c>
      <c r="AF86" s="107">
        <f t="shared" si="140"/>
        <v>607.56756756756761</v>
      </c>
      <c r="AG86" s="107">
        <f t="shared" si="141"/>
        <v>624.44444444444446</v>
      </c>
      <c r="AH86" s="107">
        <f t="shared" si="142"/>
        <v>702.5</v>
      </c>
    </row>
    <row r="87" spans="2:50" ht="99" customHeight="1" x14ac:dyDescent="0.5">
      <c r="B87" s="37">
        <f>B86+1</f>
        <v>75</v>
      </c>
      <c r="C87" s="143" t="s">
        <v>565</v>
      </c>
      <c r="D87" s="49" t="s">
        <v>566</v>
      </c>
      <c r="E87" s="57"/>
      <c r="F87" s="48" t="s">
        <v>300</v>
      </c>
      <c r="G87" s="48">
        <v>0.32</v>
      </c>
      <c r="H87" s="103">
        <v>16</v>
      </c>
      <c r="I87" s="106">
        <v>528</v>
      </c>
      <c r="J87" s="77">
        <v>542</v>
      </c>
      <c r="K87" s="77">
        <v>556</v>
      </c>
      <c r="L87" s="77">
        <v>571</v>
      </c>
      <c r="M87" s="77">
        <v>587</v>
      </c>
      <c r="N87" s="100">
        <v>660</v>
      </c>
      <c r="O87" s="30">
        <f t="shared" si="146"/>
        <v>0</v>
      </c>
      <c r="P87" s="4">
        <f t="shared" si="147"/>
        <v>0</v>
      </c>
      <c r="Q87" s="4">
        <f t="shared" si="148"/>
        <v>0</v>
      </c>
      <c r="R87" s="4">
        <f t="shared" si="149"/>
        <v>0</v>
      </c>
      <c r="S87" s="4">
        <f t="shared" si="150"/>
        <v>0</v>
      </c>
      <c r="T87" s="4">
        <f t="shared" si="151"/>
        <v>0</v>
      </c>
      <c r="U87" s="36"/>
      <c r="V87" s="87">
        <f t="shared" si="144"/>
        <v>528</v>
      </c>
      <c r="W87" s="76">
        <f t="shared" si="144"/>
        <v>542</v>
      </c>
      <c r="X87" s="76">
        <f t="shared" si="144"/>
        <v>556</v>
      </c>
      <c r="Y87" s="76">
        <f t="shared" si="144"/>
        <v>571</v>
      </c>
      <c r="Z87" s="76">
        <f t="shared" si="145"/>
        <v>587</v>
      </c>
      <c r="AA87" s="76">
        <f t="shared" si="145"/>
        <v>660</v>
      </c>
      <c r="AC87" s="107">
        <f t="shared" si="137"/>
        <v>528</v>
      </c>
      <c r="AD87" s="107">
        <f t="shared" si="138"/>
        <v>541.53846153846155</v>
      </c>
      <c r="AE87" s="107">
        <f t="shared" si="139"/>
        <v>555.78947368421052</v>
      </c>
      <c r="AF87" s="107">
        <f t="shared" si="140"/>
        <v>570.81081081081084</v>
      </c>
      <c r="AG87" s="107">
        <f t="shared" si="141"/>
        <v>586.66666666666663</v>
      </c>
      <c r="AH87" s="107">
        <f t="shared" si="142"/>
        <v>660</v>
      </c>
    </row>
    <row r="88" spans="2:50" ht="43.5" customHeight="1" x14ac:dyDescent="0.5">
      <c r="B88" s="41"/>
      <c r="C88" s="41"/>
      <c r="D88" s="160" t="s">
        <v>83</v>
      </c>
      <c r="E88" s="161"/>
      <c r="F88" s="161"/>
      <c r="G88" s="161"/>
      <c r="H88" s="161"/>
      <c r="I88" s="161"/>
      <c r="J88" s="161"/>
      <c r="K88" s="161"/>
      <c r="L88" s="161"/>
      <c r="M88" s="161"/>
      <c r="N88" s="162"/>
      <c r="O88" s="42"/>
      <c r="P88" s="42"/>
      <c r="Q88" s="42"/>
      <c r="R88" s="42"/>
      <c r="S88" s="42"/>
      <c r="T88" s="42"/>
      <c r="U88" s="36"/>
      <c r="V88" s="87"/>
      <c r="W88" s="76"/>
      <c r="X88" s="76"/>
      <c r="Y88" s="76"/>
      <c r="Z88" s="76"/>
      <c r="AA88" s="76"/>
      <c r="AC88" s="107"/>
      <c r="AD88" s="107"/>
      <c r="AE88" s="107"/>
      <c r="AF88" s="107"/>
      <c r="AG88" s="107"/>
      <c r="AH88" s="107"/>
    </row>
    <row r="89" spans="2:50" ht="93" customHeight="1" x14ac:dyDescent="0.5">
      <c r="B89" s="37">
        <f>B87+1</f>
        <v>76</v>
      </c>
      <c r="C89" s="38" t="s">
        <v>85</v>
      </c>
      <c r="D89" s="99" t="s">
        <v>324</v>
      </c>
      <c r="E89" s="57"/>
      <c r="F89" s="48" t="s">
        <v>323</v>
      </c>
      <c r="G89" s="48">
        <v>0.20499999999999999</v>
      </c>
      <c r="H89" s="103">
        <v>20</v>
      </c>
      <c r="I89" s="106">
        <v>451</v>
      </c>
      <c r="J89" s="77">
        <v>463</v>
      </c>
      <c r="K89" s="77">
        <v>475</v>
      </c>
      <c r="L89" s="77">
        <v>488</v>
      </c>
      <c r="M89" s="77">
        <v>501</v>
      </c>
      <c r="N89" s="100">
        <v>564</v>
      </c>
      <c r="O89" s="30">
        <f t="shared" ref="O89:O118" si="153">IFERROR(U89*I89,0)</f>
        <v>0</v>
      </c>
      <c r="P89" s="4">
        <f t="shared" ref="P89:P118" si="154">IFERROR(U89*J89,0)</f>
        <v>0</v>
      </c>
      <c r="Q89" s="4">
        <f t="shared" ref="Q89:Q118" si="155">IFERROR(U89*K89,0)</f>
        <v>0</v>
      </c>
      <c r="R89" s="4">
        <f t="shared" ref="R89:R118" si="156">IFERROR(U89*L89,0)</f>
        <v>0</v>
      </c>
      <c r="S89" s="4">
        <f t="shared" ref="S89:S118" si="157">IFERROR(U89*M89,0)</f>
        <v>0</v>
      </c>
      <c r="T89" s="4">
        <f t="shared" ref="T89:T118" si="158">IFERROR(U89*N89,0)</f>
        <v>0</v>
      </c>
      <c r="U89" s="36"/>
      <c r="V89" s="87">
        <f t="shared" si="144"/>
        <v>451</v>
      </c>
      <c r="W89" s="76">
        <f t="shared" si="144"/>
        <v>463</v>
      </c>
      <c r="X89" s="76">
        <f t="shared" si="144"/>
        <v>475</v>
      </c>
      <c r="Y89" s="76">
        <f t="shared" si="144"/>
        <v>488</v>
      </c>
      <c r="Z89" s="76">
        <f t="shared" si="145"/>
        <v>501</v>
      </c>
      <c r="AA89" s="76">
        <f t="shared" si="145"/>
        <v>564</v>
      </c>
      <c r="AC89" s="107">
        <f t="shared" si="137"/>
        <v>451</v>
      </c>
      <c r="AD89" s="107">
        <f t="shared" si="138"/>
        <v>462.56410256410254</v>
      </c>
      <c r="AE89" s="107">
        <f t="shared" si="139"/>
        <v>474.73684210526318</v>
      </c>
      <c r="AF89" s="107">
        <f t="shared" si="140"/>
        <v>487.56756756756755</v>
      </c>
      <c r="AG89" s="107">
        <f t="shared" si="141"/>
        <v>501.11111111111109</v>
      </c>
      <c r="AH89" s="107">
        <f t="shared" si="142"/>
        <v>563.75</v>
      </c>
    </row>
    <row r="90" spans="2:50" ht="92.25" customHeight="1" x14ac:dyDescent="0.5">
      <c r="B90" s="37">
        <f>B89+1</f>
        <v>77</v>
      </c>
      <c r="C90" s="38" t="s">
        <v>86</v>
      </c>
      <c r="D90" s="99" t="s">
        <v>326</v>
      </c>
      <c r="E90" s="57"/>
      <c r="F90" s="48" t="s">
        <v>325</v>
      </c>
      <c r="G90" s="48">
        <v>0.28999999999999998</v>
      </c>
      <c r="H90" s="103">
        <v>20</v>
      </c>
      <c r="I90" s="106">
        <v>451</v>
      </c>
      <c r="J90" s="77">
        <v>463</v>
      </c>
      <c r="K90" s="77">
        <v>475</v>
      </c>
      <c r="L90" s="77">
        <v>488</v>
      </c>
      <c r="M90" s="77">
        <v>501</v>
      </c>
      <c r="N90" s="100">
        <v>564</v>
      </c>
      <c r="O90" s="30">
        <f t="shared" si="153"/>
        <v>0</v>
      </c>
      <c r="P90" s="4">
        <f t="shared" si="154"/>
        <v>0</v>
      </c>
      <c r="Q90" s="4">
        <f t="shared" si="155"/>
        <v>0</v>
      </c>
      <c r="R90" s="4">
        <f t="shared" si="156"/>
        <v>0</v>
      </c>
      <c r="S90" s="4">
        <f t="shared" si="157"/>
        <v>0</v>
      </c>
      <c r="T90" s="4">
        <f t="shared" si="158"/>
        <v>0</v>
      </c>
      <c r="U90" s="36"/>
      <c r="V90" s="87">
        <f t="shared" si="144"/>
        <v>451</v>
      </c>
      <c r="W90" s="76">
        <f t="shared" si="144"/>
        <v>463</v>
      </c>
      <c r="X90" s="76">
        <f t="shared" si="144"/>
        <v>475</v>
      </c>
      <c r="Y90" s="76">
        <f t="shared" si="144"/>
        <v>488</v>
      </c>
      <c r="Z90" s="76">
        <f t="shared" si="145"/>
        <v>501</v>
      </c>
      <c r="AA90" s="76">
        <f t="shared" si="145"/>
        <v>564</v>
      </c>
      <c r="AC90" s="107">
        <f t="shared" si="137"/>
        <v>451</v>
      </c>
      <c r="AD90" s="107">
        <f t="shared" si="138"/>
        <v>462.56410256410254</v>
      </c>
      <c r="AE90" s="107">
        <f t="shared" si="139"/>
        <v>474.73684210526318</v>
      </c>
      <c r="AF90" s="107">
        <f t="shared" si="140"/>
        <v>487.56756756756755</v>
      </c>
      <c r="AG90" s="107">
        <f t="shared" si="141"/>
        <v>501.11111111111109</v>
      </c>
      <c r="AH90" s="107">
        <f t="shared" si="142"/>
        <v>563.75</v>
      </c>
    </row>
    <row r="91" spans="2:50" ht="103.5" customHeight="1" x14ac:dyDescent="0.5">
      <c r="B91" s="37">
        <f t="shared" ref="B91:B95" si="159">B90+1</f>
        <v>78</v>
      </c>
      <c r="C91" s="38" t="s">
        <v>87</v>
      </c>
      <c r="D91" s="99" t="s">
        <v>328</v>
      </c>
      <c r="E91" s="57"/>
      <c r="F91" s="48" t="s">
        <v>327</v>
      </c>
      <c r="G91" s="48">
        <v>0.26</v>
      </c>
      <c r="H91" s="103">
        <v>14</v>
      </c>
      <c r="I91" s="106">
        <v>407</v>
      </c>
      <c r="J91" s="77">
        <v>417</v>
      </c>
      <c r="K91" s="77">
        <v>428</v>
      </c>
      <c r="L91" s="77">
        <v>440</v>
      </c>
      <c r="M91" s="77">
        <v>452</v>
      </c>
      <c r="N91" s="100">
        <v>509</v>
      </c>
      <c r="O91" s="30">
        <f t="shared" si="153"/>
        <v>0</v>
      </c>
      <c r="P91" s="4">
        <f t="shared" si="154"/>
        <v>0</v>
      </c>
      <c r="Q91" s="4">
        <f t="shared" si="155"/>
        <v>0</v>
      </c>
      <c r="R91" s="4">
        <f t="shared" si="156"/>
        <v>0</v>
      </c>
      <c r="S91" s="4">
        <f t="shared" si="157"/>
        <v>0</v>
      </c>
      <c r="T91" s="4">
        <f t="shared" si="158"/>
        <v>0</v>
      </c>
      <c r="U91" s="36"/>
      <c r="V91" s="87">
        <f t="shared" si="144"/>
        <v>407</v>
      </c>
      <c r="W91" s="76">
        <f t="shared" si="144"/>
        <v>417</v>
      </c>
      <c r="X91" s="76">
        <f t="shared" si="144"/>
        <v>428</v>
      </c>
      <c r="Y91" s="76">
        <f t="shared" si="144"/>
        <v>440</v>
      </c>
      <c r="Z91" s="76">
        <f t="shared" si="145"/>
        <v>452</v>
      </c>
      <c r="AA91" s="76">
        <f t="shared" si="145"/>
        <v>509</v>
      </c>
      <c r="AC91" s="107">
        <f t="shared" si="137"/>
        <v>407</v>
      </c>
      <c r="AD91" s="107">
        <f t="shared" si="138"/>
        <v>417.43589743589746</v>
      </c>
      <c r="AE91" s="107">
        <f t="shared" si="139"/>
        <v>428.42105263157896</v>
      </c>
      <c r="AF91" s="107">
        <f t="shared" si="140"/>
        <v>440</v>
      </c>
      <c r="AG91" s="107">
        <f t="shared" si="141"/>
        <v>452.22222222222223</v>
      </c>
      <c r="AH91" s="107">
        <f t="shared" si="142"/>
        <v>508.75</v>
      </c>
    </row>
    <row r="92" spans="2:50" ht="96.75" customHeight="1" x14ac:dyDescent="0.5">
      <c r="B92" s="37">
        <f>B91+1</f>
        <v>79</v>
      </c>
      <c r="C92" s="144" t="s">
        <v>88</v>
      </c>
      <c r="D92" s="99" t="s">
        <v>330</v>
      </c>
      <c r="E92" s="57"/>
      <c r="F92" s="48" t="s">
        <v>329</v>
      </c>
      <c r="G92" s="48">
        <v>0.28499999999999998</v>
      </c>
      <c r="H92" s="103">
        <v>8</v>
      </c>
      <c r="I92" s="106">
        <v>388</v>
      </c>
      <c r="J92" s="77">
        <v>398</v>
      </c>
      <c r="K92" s="77">
        <v>408</v>
      </c>
      <c r="L92" s="77">
        <v>419</v>
      </c>
      <c r="M92" s="77">
        <v>431</v>
      </c>
      <c r="N92" s="100">
        <v>485</v>
      </c>
      <c r="O92" s="30">
        <f t="shared" si="153"/>
        <v>0</v>
      </c>
      <c r="P92" s="4">
        <f t="shared" si="154"/>
        <v>0</v>
      </c>
      <c r="Q92" s="4">
        <f t="shared" si="155"/>
        <v>0</v>
      </c>
      <c r="R92" s="4">
        <f t="shared" si="156"/>
        <v>0</v>
      </c>
      <c r="S92" s="4">
        <f t="shared" si="157"/>
        <v>0</v>
      </c>
      <c r="T92" s="4">
        <f t="shared" si="158"/>
        <v>0</v>
      </c>
      <c r="U92" s="36"/>
      <c r="V92" s="87">
        <f t="shared" si="144"/>
        <v>388</v>
      </c>
      <c r="W92" s="76">
        <f t="shared" si="144"/>
        <v>398</v>
      </c>
      <c r="X92" s="76">
        <f t="shared" si="144"/>
        <v>408</v>
      </c>
      <c r="Y92" s="76">
        <f t="shared" si="144"/>
        <v>419</v>
      </c>
      <c r="Z92" s="76">
        <f t="shared" si="145"/>
        <v>431</v>
      </c>
      <c r="AA92" s="76">
        <f t="shared" si="145"/>
        <v>485</v>
      </c>
      <c r="AC92" s="107">
        <f t="shared" si="137"/>
        <v>388</v>
      </c>
      <c r="AD92" s="107">
        <f t="shared" si="138"/>
        <v>397.94871794871796</v>
      </c>
      <c r="AE92" s="107">
        <f t="shared" si="139"/>
        <v>408.42105263157896</v>
      </c>
      <c r="AF92" s="107">
        <f t="shared" si="140"/>
        <v>419.45945945945948</v>
      </c>
      <c r="AG92" s="107">
        <f t="shared" si="141"/>
        <v>431.11111111111109</v>
      </c>
      <c r="AH92" s="107">
        <f t="shared" si="142"/>
        <v>485</v>
      </c>
      <c r="AX92" s="114"/>
    </row>
    <row r="93" spans="2:50" ht="96.75" customHeight="1" x14ac:dyDescent="0.5">
      <c r="B93" s="37">
        <f>B92+1</f>
        <v>80</v>
      </c>
      <c r="C93" s="137" t="s">
        <v>601</v>
      </c>
      <c r="D93" s="154" t="s">
        <v>603</v>
      </c>
      <c r="E93" s="57"/>
      <c r="F93" s="48" t="s">
        <v>602</v>
      </c>
      <c r="G93" s="48">
        <v>0.5</v>
      </c>
      <c r="H93" s="103">
        <v>12</v>
      </c>
      <c r="I93" s="106">
        <v>404</v>
      </c>
      <c r="J93" s="77">
        <v>414.35897435897436</v>
      </c>
      <c r="K93" s="77">
        <v>425.26315789473682</v>
      </c>
      <c r="L93" s="77">
        <v>436.75675675675677</v>
      </c>
      <c r="M93" s="77">
        <v>448.88888888888891</v>
      </c>
      <c r="N93" s="100">
        <v>505</v>
      </c>
      <c r="O93" s="30">
        <f t="shared" ref="O93" si="160">IFERROR(U93*I93,0)</f>
        <v>0</v>
      </c>
      <c r="P93" s="4">
        <f t="shared" ref="P93" si="161">IFERROR(U93*J93,0)</f>
        <v>0</v>
      </c>
      <c r="Q93" s="4">
        <f t="shared" ref="Q93" si="162">IFERROR(U93*K93,0)</f>
        <v>0</v>
      </c>
      <c r="R93" s="4">
        <f t="shared" ref="R93" si="163">IFERROR(U93*L93,0)</f>
        <v>0</v>
      </c>
      <c r="S93" s="4">
        <f t="shared" ref="S93" si="164">IFERROR(U93*M93,0)</f>
        <v>0</v>
      </c>
      <c r="T93" s="4">
        <f t="shared" ref="T93" si="165">IFERROR(U93*N93,0)</f>
        <v>0</v>
      </c>
      <c r="U93" s="36"/>
      <c r="V93" s="87">
        <f t="shared" ref="V93" si="166">ROUND(I93,0)</f>
        <v>404</v>
      </c>
      <c r="W93" s="76">
        <f t="shared" ref="W93" si="167">ROUND(J93,0)</f>
        <v>414</v>
      </c>
      <c r="X93" s="76">
        <f t="shared" ref="X93" si="168">ROUND(K93,0)</f>
        <v>425</v>
      </c>
      <c r="Y93" s="76">
        <f t="shared" ref="Y93" si="169">ROUND(L93,0)</f>
        <v>437</v>
      </c>
      <c r="Z93" s="76">
        <f t="shared" ref="Z93" si="170">ROUND(M93,0)</f>
        <v>449</v>
      </c>
      <c r="AA93" s="76">
        <f t="shared" ref="AA93" si="171">ROUND(N93,0)</f>
        <v>505</v>
      </c>
      <c r="AC93" s="107">
        <f t="shared" ref="AC93" si="172">I93</f>
        <v>404</v>
      </c>
      <c r="AD93" s="107">
        <f t="shared" ref="AD93" si="173">AC93*100/97.5</f>
        <v>414.35897435897436</v>
      </c>
      <c r="AE93" s="107">
        <f t="shared" ref="AE93" si="174">AC93*100/95</f>
        <v>425.26315789473682</v>
      </c>
      <c r="AF93" s="107">
        <f t="shared" ref="AF93" si="175">AC93*100/92.5</f>
        <v>436.75675675675677</v>
      </c>
      <c r="AG93" s="107">
        <f t="shared" ref="AG93" si="176">AC93*100/90</f>
        <v>448.88888888888891</v>
      </c>
      <c r="AH93" s="107">
        <f t="shared" ref="AH93" si="177">AC93*100/80</f>
        <v>505</v>
      </c>
      <c r="AX93" s="114"/>
    </row>
    <row r="94" spans="2:50" ht="96.75" customHeight="1" x14ac:dyDescent="0.5">
      <c r="B94" s="37">
        <f>B93+1</f>
        <v>81</v>
      </c>
      <c r="C94" s="145" t="s">
        <v>574</v>
      </c>
      <c r="D94" s="101" t="s">
        <v>575</v>
      </c>
      <c r="E94" s="57"/>
      <c r="F94" s="48" t="s">
        <v>389</v>
      </c>
      <c r="G94" s="48">
        <v>0.19</v>
      </c>
      <c r="H94" s="103">
        <v>27</v>
      </c>
      <c r="I94" s="106">
        <v>275</v>
      </c>
      <c r="J94" s="77">
        <v>282</v>
      </c>
      <c r="K94" s="77">
        <v>289</v>
      </c>
      <c r="L94" s="77">
        <v>297</v>
      </c>
      <c r="M94" s="77">
        <v>306</v>
      </c>
      <c r="N94" s="100">
        <v>344</v>
      </c>
      <c r="O94" s="30">
        <f t="shared" ref="O94" si="178">IFERROR(U94*I94,0)</f>
        <v>0</v>
      </c>
      <c r="P94" s="4">
        <f t="shared" ref="P94" si="179">IFERROR(U94*J94,0)</f>
        <v>0</v>
      </c>
      <c r="Q94" s="4">
        <f t="shared" ref="Q94" si="180">IFERROR(U94*K94,0)</f>
        <v>0</v>
      </c>
      <c r="R94" s="4">
        <f t="shared" ref="R94" si="181">IFERROR(U94*L94,0)</f>
        <v>0</v>
      </c>
      <c r="S94" s="4">
        <f t="shared" ref="S94" si="182">IFERROR(U94*M94,0)</f>
        <v>0</v>
      </c>
      <c r="T94" s="4">
        <f t="shared" ref="T94" si="183">IFERROR(U94*N94,0)</f>
        <v>0</v>
      </c>
      <c r="U94" s="36"/>
      <c r="V94" s="87">
        <f t="shared" si="144"/>
        <v>275</v>
      </c>
      <c r="W94" s="76">
        <f t="shared" si="144"/>
        <v>282</v>
      </c>
      <c r="X94" s="76">
        <f t="shared" si="144"/>
        <v>289</v>
      </c>
      <c r="Y94" s="76">
        <f t="shared" si="144"/>
        <v>297</v>
      </c>
      <c r="Z94" s="76">
        <f t="shared" si="145"/>
        <v>306</v>
      </c>
      <c r="AA94" s="76">
        <f t="shared" si="145"/>
        <v>344</v>
      </c>
      <c r="AC94" s="107">
        <f t="shared" si="137"/>
        <v>275</v>
      </c>
      <c r="AD94" s="107">
        <f t="shared" si="138"/>
        <v>282.05128205128204</v>
      </c>
      <c r="AE94" s="107">
        <f t="shared" si="139"/>
        <v>289.4736842105263</v>
      </c>
      <c r="AF94" s="107">
        <f t="shared" si="140"/>
        <v>297.29729729729729</v>
      </c>
      <c r="AG94" s="107">
        <f t="shared" si="141"/>
        <v>305.55555555555554</v>
      </c>
      <c r="AH94" s="107">
        <f t="shared" si="142"/>
        <v>343.75</v>
      </c>
    </row>
    <row r="95" spans="2:50" ht="96.75" customHeight="1" x14ac:dyDescent="0.5">
      <c r="B95" s="37">
        <f t="shared" si="159"/>
        <v>82</v>
      </c>
      <c r="C95" s="145" t="s">
        <v>596</v>
      </c>
      <c r="D95" s="115" t="s">
        <v>597</v>
      </c>
      <c r="E95" s="57"/>
      <c r="F95" s="48" t="s">
        <v>404</v>
      </c>
      <c r="G95" s="48">
        <v>0.19</v>
      </c>
      <c r="H95" s="103">
        <v>27</v>
      </c>
      <c r="I95" s="106">
        <v>275</v>
      </c>
      <c r="J95" s="77">
        <v>282</v>
      </c>
      <c r="K95" s="77">
        <v>289</v>
      </c>
      <c r="L95" s="77">
        <v>297</v>
      </c>
      <c r="M95" s="77">
        <v>306</v>
      </c>
      <c r="N95" s="100">
        <v>344</v>
      </c>
      <c r="O95" s="30">
        <f t="shared" ref="O95" si="184">IFERROR(U95*I95,0)</f>
        <v>0</v>
      </c>
      <c r="P95" s="4">
        <f t="shared" ref="P95" si="185">IFERROR(U95*J95,0)</f>
        <v>0</v>
      </c>
      <c r="Q95" s="4">
        <f t="shared" ref="Q95" si="186">IFERROR(U95*K95,0)</f>
        <v>0</v>
      </c>
      <c r="R95" s="4">
        <f t="shared" ref="R95" si="187">IFERROR(U95*L95,0)</f>
        <v>0</v>
      </c>
      <c r="S95" s="4">
        <f t="shared" ref="S95" si="188">IFERROR(U95*M95,0)</f>
        <v>0</v>
      </c>
      <c r="T95" s="4">
        <f t="shared" ref="T95" si="189">IFERROR(U95*N95,0)</f>
        <v>0</v>
      </c>
      <c r="U95" s="36"/>
      <c r="V95" s="87">
        <f t="shared" ref="V95" si="190">ROUND(I95,0)</f>
        <v>275</v>
      </c>
      <c r="W95" s="76">
        <f t="shared" ref="W95" si="191">ROUND(J95,0)</f>
        <v>282</v>
      </c>
      <c r="X95" s="76">
        <f t="shared" ref="X95" si="192">ROUND(K95,0)</f>
        <v>289</v>
      </c>
      <c r="Y95" s="76">
        <f t="shared" ref="Y95" si="193">ROUND(L95,0)</f>
        <v>297</v>
      </c>
      <c r="Z95" s="76">
        <f t="shared" ref="Z95" si="194">ROUND(M95,0)</f>
        <v>306</v>
      </c>
      <c r="AA95" s="76">
        <f t="shared" ref="AA95" si="195">ROUND(N95,0)</f>
        <v>344</v>
      </c>
      <c r="AC95" s="107">
        <f t="shared" ref="AC95" si="196">I95</f>
        <v>275</v>
      </c>
      <c r="AD95" s="107">
        <f t="shared" ref="AD95" si="197">AC95*100/97.5</f>
        <v>282.05128205128204</v>
      </c>
      <c r="AE95" s="107">
        <f t="shared" ref="AE95" si="198">AC95*100/95</f>
        <v>289.4736842105263</v>
      </c>
      <c r="AF95" s="107">
        <f t="shared" ref="AF95" si="199">AC95*100/92.5</f>
        <v>297.29729729729729</v>
      </c>
      <c r="AG95" s="107">
        <f t="shared" ref="AG95" si="200">AC95*100/90</f>
        <v>305.55555555555554</v>
      </c>
      <c r="AH95" s="107">
        <f t="shared" ref="AH95" si="201">AC95*100/80</f>
        <v>343.75</v>
      </c>
    </row>
    <row r="96" spans="2:50" ht="109.5" customHeight="1" x14ac:dyDescent="0.5">
      <c r="B96" s="37">
        <f>B94+1</f>
        <v>82</v>
      </c>
      <c r="C96" s="146" t="s">
        <v>92</v>
      </c>
      <c r="D96" s="99" t="s">
        <v>337</v>
      </c>
      <c r="E96" s="57"/>
      <c r="F96" s="48" t="s">
        <v>336</v>
      </c>
      <c r="G96" s="48">
        <v>0.185</v>
      </c>
      <c r="H96" s="103">
        <v>28</v>
      </c>
      <c r="I96" s="106">
        <v>279</v>
      </c>
      <c r="J96" s="77">
        <v>286</v>
      </c>
      <c r="K96" s="77">
        <v>294</v>
      </c>
      <c r="L96" s="77">
        <v>302</v>
      </c>
      <c r="M96" s="77">
        <v>310</v>
      </c>
      <c r="N96" s="100">
        <v>349</v>
      </c>
      <c r="O96" s="30">
        <f t="shared" si="153"/>
        <v>0</v>
      </c>
      <c r="P96" s="4">
        <f t="shared" si="154"/>
        <v>0</v>
      </c>
      <c r="Q96" s="4">
        <f t="shared" si="155"/>
        <v>0</v>
      </c>
      <c r="R96" s="4">
        <f t="shared" si="156"/>
        <v>0</v>
      </c>
      <c r="S96" s="4">
        <f t="shared" si="157"/>
        <v>0</v>
      </c>
      <c r="T96" s="4">
        <f t="shared" si="158"/>
        <v>0</v>
      </c>
      <c r="U96" s="36"/>
      <c r="V96" s="87">
        <f t="shared" si="144"/>
        <v>279</v>
      </c>
      <c r="W96" s="76">
        <f t="shared" si="144"/>
        <v>286</v>
      </c>
      <c r="X96" s="76">
        <f t="shared" si="144"/>
        <v>294</v>
      </c>
      <c r="Y96" s="76">
        <f t="shared" si="144"/>
        <v>302</v>
      </c>
      <c r="Z96" s="76">
        <f t="shared" si="145"/>
        <v>310</v>
      </c>
      <c r="AA96" s="76">
        <f t="shared" si="145"/>
        <v>349</v>
      </c>
      <c r="AC96" s="107">
        <f t="shared" si="137"/>
        <v>279</v>
      </c>
      <c r="AD96" s="107">
        <f t="shared" si="138"/>
        <v>286.15384615384613</v>
      </c>
      <c r="AE96" s="107">
        <f t="shared" si="139"/>
        <v>293.68421052631578</v>
      </c>
      <c r="AF96" s="107">
        <f t="shared" si="140"/>
        <v>301.62162162162161</v>
      </c>
      <c r="AG96" s="107">
        <f t="shared" si="141"/>
        <v>310</v>
      </c>
      <c r="AH96" s="107">
        <f t="shared" si="142"/>
        <v>348.75</v>
      </c>
    </row>
    <row r="97" spans="1:1026" ht="108" customHeight="1" x14ac:dyDescent="0.5">
      <c r="B97" s="37">
        <f t="shared" ref="B97:B116" si="202">B96+1</f>
        <v>83</v>
      </c>
      <c r="C97" s="146" t="s">
        <v>95</v>
      </c>
      <c r="D97" s="99" t="s">
        <v>340</v>
      </c>
      <c r="E97" s="57"/>
      <c r="F97" s="48" t="s">
        <v>341</v>
      </c>
      <c r="G97" s="48">
        <v>0.28000000000000003</v>
      </c>
      <c r="H97" s="103">
        <v>16</v>
      </c>
      <c r="I97" s="106">
        <v>383</v>
      </c>
      <c r="J97" s="77">
        <v>393</v>
      </c>
      <c r="K97" s="77">
        <v>403</v>
      </c>
      <c r="L97" s="77">
        <v>414</v>
      </c>
      <c r="M97" s="77">
        <v>426</v>
      </c>
      <c r="N97" s="100">
        <v>479</v>
      </c>
      <c r="O97" s="30">
        <f t="shared" si="153"/>
        <v>0</v>
      </c>
      <c r="P97" s="4">
        <f t="shared" si="154"/>
        <v>0</v>
      </c>
      <c r="Q97" s="4">
        <f t="shared" si="155"/>
        <v>0</v>
      </c>
      <c r="R97" s="4">
        <f t="shared" si="156"/>
        <v>0</v>
      </c>
      <c r="S97" s="4">
        <f t="shared" si="157"/>
        <v>0</v>
      </c>
      <c r="T97" s="4">
        <f t="shared" si="158"/>
        <v>0</v>
      </c>
      <c r="U97" s="36"/>
      <c r="V97" s="87">
        <f t="shared" si="144"/>
        <v>383</v>
      </c>
      <c r="W97" s="76">
        <f t="shared" si="144"/>
        <v>393</v>
      </c>
      <c r="X97" s="76">
        <f t="shared" si="144"/>
        <v>403</v>
      </c>
      <c r="Y97" s="76">
        <f t="shared" si="144"/>
        <v>414</v>
      </c>
      <c r="Z97" s="76">
        <f t="shared" si="145"/>
        <v>426</v>
      </c>
      <c r="AA97" s="76">
        <f t="shared" si="145"/>
        <v>479</v>
      </c>
      <c r="AC97" s="107">
        <f t="shared" si="137"/>
        <v>383</v>
      </c>
      <c r="AD97" s="107">
        <f t="shared" si="138"/>
        <v>392.82051282051282</v>
      </c>
      <c r="AE97" s="107">
        <f t="shared" si="139"/>
        <v>403.15789473684208</v>
      </c>
      <c r="AF97" s="107">
        <f t="shared" si="140"/>
        <v>414.05405405405406</v>
      </c>
      <c r="AG97" s="107">
        <f t="shared" si="141"/>
        <v>425.55555555555554</v>
      </c>
      <c r="AH97" s="107">
        <f t="shared" si="142"/>
        <v>478.75</v>
      </c>
    </row>
    <row r="98" spans="1:1026" ht="108" customHeight="1" x14ac:dyDescent="0.5">
      <c r="B98" s="37">
        <f t="shared" si="202"/>
        <v>84</v>
      </c>
      <c r="C98" s="147" t="s">
        <v>98</v>
      </c>
      <c r="D98" s="99" t="s">
        <v>576</v>
      </c>
      <c r="E98" s="57"/>
      <c r="F98" s="48" t="s">
        <v>300</v>
      </c>
      <c r="G98" s="48">
        <v>0.26500000000000001</v>
      </c>
      <c r="H98" s="103">
        <v>16</v>
      </c>
      <c r="I98" s="106">
        <v>486</v>
      </c>
      <c r="J98" s="77">
        <v>498</v>
      </c>
      <c r="K98" s="77">
        <v>512</v>
      </c>
      <c r="L98" s="77">
        <v>525</v>
      </c>
      <c r="M98" s="77">
        <v>540</v>
      </c>
      <c r="N98" s="100">
        <v>608</v>
      </c>
      <c r="O98" s="30">
        <f t="shared" si="153"/>
        <v>0</v>
      </c>
      <c r="P98" s="4">
        <f t="shared" si="154"/>
        <v>0</v>
      </c>
      <c r="Q98" s="4">
        <f t="shared" si="155"/>
        <v>0</v>
      </c>
      <c r="R98" s="4">
        <f t="shared" si="156"/>
        <v>0</v>
      </c>
      <c r="S98" s="4">
        <f t="shared" si="157"/>
        <v>0</v>
      </c>
      <c r="T98" s="4">
        <f t="shared" si="158"/>
        <v>0</v>
      </c>
      <c r="U98" s="36"/>
      <c r="V98" s="87">
        <f t="shared" si="144"/>
        <v>486</v>
      </c>
      <c r="W98" s="76">
        <f t="shared" si="144"/>
        <v>498</v>
      </c>
      <c r="X98" s="76">
        <f t="shared" si="144"/>
        <v>512</v>
      </c>
      <c r="Y98" s="76">
        <f t="shared" si="144"/>
        <v>525</v>
      </c>
      <c r="Z98" s="76">
        <f t="shared" si="145"/>
        <v>540</v>
      </c>
      <c r="AA98" s="76">
        <f t="shared" si="145"/>
        <v>608</v>
      </c>
      <c r="AC98" s="107">
        <f t="shared" si="137"/>
        <v>486</v>
      </c>
      <c r="AD98" s="107">
        <f t="shared" si="138"/>
        <v>498.46153846153845</v>
      </c>
      <c r="AE98" s="107">
        <f t="shared" si="139"/>
        <v>511.57894736842104</v>
      </c>
      <c r="AF98" s="107">
        <f t="shared" si="140"/>
        <v>525.40540540540542</v>
      </c>
      <c r="AG98" s="107">
        <f t="shared" si="141"/>
        <v>540</v>
      </c>
      <c r="AH98" s="107">
        <f t="shared" si="142"/>
        <v>607.5</v>
      </c>
    </row>
    <row r="99" spans="1:1026" ht="98.25" customHeight="1" x14ac:dyDescent="0.5">
      <c r="B99" s="37">
        <f t="shared" si="202"/>
        <v>85</v>
      </c>
      <c r="C99" s="148" t="s">
        <v>96</v>
      </c>
      <c r="D99" s="50" t="s">
        <v>561</v>
      </c>
      <c r="E99" s="57"/>
      <c r="F99" s="48" t="s">
        <v>491</v>
      </c>
      <c r="G99" s="48">
        <v>0.22500000000000001</v>
      </c>
      <c r="H99" s="103">
        <v>12</v>
      </c>
      <c r="I99" s="106">
        <v>509</v>
      </c>
      <c r="J99" s="77">
        <v>522</v>
      </c>
      <c r="K99" s="77">
        <v>536</v>
      </c>
      <c r="L99" s="77">
        <v>550</v>
      </c>
      <c r="M99" s="77">
        <v>566</v>
      </c>
      <c r="N99" s="100">
        <v>636</v>
      </c>
      <c r="O99" s="30">
        <f t="shared" si="153"/>
        <v>0</v>
      </c>
      <c r="P99" s="4">
        <f t="shared" si="154"/>
        <v>0</v>
      </c>
      <c r="Q99" s="4">
        <f t="shared" si="155"/>
        <v>0</v>
      </c>
      <c r="R99" s="4">
        <f t="shared" si="156"/>
        <v>0</v>
      </c>
      <c r="S99" s="4">
        <f t="shared" si="157"/>
        <v>0</v>
      </c>
      <c r="T99" s="4">
        <f t="shared" si="158"/>
        <v>0</v>
      </c>
      <c r="U99" s="43" t="s">
        <v>222</v>
      </c>
      <c r="V99" s="87">
        <f t="shared" si="144"/>
        <v>509</v>
      </c>
      <c r="W99" s="76">
        <f t="shared" si="144"/>
        <v>522</v>
      </c>
      <c r="X99" s="76">
        <f t="shared" si="144"/>
        <v>536</v>
      </c>
      <c r="Y99" s="76">
        <f t="shared" si="144"/>
        <v>550</v>
      </c>
      <c r="Z99" s="76">
        <f t="shared" si="145"/>
        <v>566</v>
      </c>
      <c r="AA99" s="76">
        <f t="shared" si="145"/>
        <v>636</v>
      </c>
      <c r="AC99" s="107">
        <f t="shared" si="137"/>
        <v>509</v>
      </c>
      <c r="AD99" s="107">
        <f t="shared" si="138"/>
        <v>522.0512820512821</v>
      </c>
      <c r="AE99" s="107">
        <f t="shared" si="139"/>
        <v>535.78947368421052</v>
      </c>
      <c r="AF99" s="107">
        <f t="shared" si="140"/>
        <v>550.27027027027032</v>
      </c>
      <c r="AG99" s="107">
        <f t="shared" si="141"/>
        <v>565.55555555555554</v>
      </c>
      <c r="AH99" s="107">
        <f t="shared" si="142"/>
        <v>636.25</v>
      </c>
    </row>
    <row r="100" spans="1:1026" ht="98.25" customHeight="1" x14ac:dyDescent="0.5">
      <c r="A100"/>
      <c r="B100" s="37">
        <f t="shared" si="202"/>
        <v>86</v>
      </c>
      <c r="C100" s="149" t="s">
        <v>560</v>
      </c>
      <c r="D100" s="50" t="s">
        <v>559</v>
      </c>
      <c r="E100" s="57"/>
      <c r="F100" s="48" t="s">
        <v>300</v>
      </c>
      <c r="G100" s="48">
        <v>0.2</v>
      </c>
      <c r="H100" s="103">
        <v>16</v>
      </c>
      <c r="I100" s="106">
        <v>459</v>
      </c>
      <c r="J100" s="77">
        <v>471</v>
      </c>
      <c r="K100" s="77">
        <v>483</v>
      </c>
      <c r="L100" s="77">
        <v>496</v>
      </c>
      <c r="M100" s="77">
        <v>510</v>
      </c>
      <c r="N100" s="100">
        <v>574</v>
      </c>
      <c r="O100" s="30">
        <f t="shared" si="153"/>
        <v>0</v>
      </c>
      <c r="P100" s="4">
        <f t="shared" si="154"/>
        <v>0</v>
      </c>
      <c r="Q100" s="4">
        <f t="shared" si="155"/>
        <v>0</v>
      </c>
      <c r="R100" s="4">
        <f t="shared" si="156"/>
        <v>0</v>
      </c>
      <c r="S100" s="4">
        <f t="shared" si="157"/>
        <v>0</v>
      </c>
      <c r="T100" s="4">
        <f t="shared" si="158"/>
        <v>0</v>
      </c>
      <c r="U100" s="51"/>
      <c r="V100" s="87">
        <f t="shared" si="144"/>
        <v>459</v>
      </c>
      <c r="W100" s="76">
        <f t="shared" si="144"/>
        <v>471</v>
      </c>
      <c r="X100" s="76">
        <f t="shared" si="144"/>
        <v>483</v>
      </c>
      <c r="Y100" s="76">
        <f t="shared" si="144"/>
        <v>496</v>
      </c>
      <c r="Z100" s="76">
        <f t="shared" si="145"/>
        <v>510</v>
      </c>
      <c r="AA100" s="76">
        <f t="shared" si="145"/>
        <v>574</v>
      </c>
      <c r="AB100"/>
      <c r="AC100" s="107">
        <f t="shared" si="137"/>
        <v>459</v>
      </c>
      <c r="AD100" s="107">
        <f t="shared" si="138"/>
        <v>470.76923076923077</v>
      </c>
      <c r="AE100" s="107">
        <f t="shared" si="139"/>
        <v>483.15789473684208</v>
      </c>
      <c r="AF100" s="107">
        <f t="shared" si="140"/>
        <v>496.2162162162162</v>
      </c>
      <c r="AG100" s="107">
        <f t="shared" si="141"/>
        <v>510</v>
      </c>
      <c r="AH100" s="107">
        <f t="shared" si="142"/>
        <v>573.75</v>
      </c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</row>
    <row r="101" spans="1:1026" ht="116.25" customHeight="1" x14ac:dyDescent="0.5">
      <c r="A101"/>
      <c r="B101" s="37">
        <f t="shared" si="202"/>
        <v>87</v>
      </c>
      <c r="C101" s="150" t="s">
        <v>571</v>
      </c>
      <c r="D101" s="109" t="s">
        <v>559</v>
      </c>
      <c r="E101" s="57"/>
      <c r="F101" s="48" t="s">
        <v>300</v>
      </c>
      <c r="G101" s="48">
        <v>0.25</v>
      </c>
      <c r="H101" s="103">
        <v>16</v>
      </c>
      <c r="I101" s="106">
        <v>712</v>
      </c>
      <c r="J101" s="77">
        <v>730</v>
      </c>
      <c r="K101" s="77">
        <v>749</v>
      </c>
      <c r="L101" s="77">
        <v>770</v>
      </c>
      <c r="M101" s="77">
        <v>791</v>
      </c>
      <c r="N101" s="100">
        <v>890</v>
      </c>
      <c r="O101" s="30">
        <f t="shared" ref="O101" si="203">IFERROR(U101*I101,0)</f>
        <v>0</v>
      </c>
      <c r="P101" s="4">
        <f t="shared" ref="P101" si="204">IFERROR(U101*J101,0)</f>
        <v>0</v>
      </c>
      <c r="Q101" s="4">
        <f t="shared" ref="Q101" si="205">IFERROR(U101*K101,0)</f>
        <v>0</v>
      </c>
      <c r="R101" s="4">
        <f t="shared" ref="R101" si="206">IFERROR(U101*L101,0)</f>
        <v>0</v>
      </c>
      <c r="S101" s="4">
        <f t="shared" ref="S101" si="207">IFERROR(U101*M101,0)</f>
        <v>0</v>
      </c>
      <c r="T101" s="4">
        <f t="shared" ref="T101" si="208">IFERROR(U101*N101,0)</f>
        <v>0</v>
      </c>
      <c r="U101" s="51"/>
      <c r="V101" s="87">
        <f t="shared" si="144"/>
        <v>712</v>
      </c>
      <c r="W101" s="76">
        <f t="shared" si="144"/>
        <v>730</v>
      </c>
      <c r="X101" s="76">
        <f t="shared" si="144"/>
        <v>749</v>
      </c>
      <c r="Y101" s="76">
        <f t="shared" si="144"/>
        <v>770</v>
      </c>
      <c r="Z101" s="76">
        <f t="shared" si="145"/>
        <v>791</v>
      </c>
      <c r="AA101" s="76">
        <f t="shared" si="145"/>
        <v>890</v>
      </c>
      <c r="AB101"/>
      <c r="AC101" s="107">
        <f t="shared" si="137"/>
        <v>712</v>
      </c>
      <c r="AD101" s="107">
        <f t="shared" si="138"/>
        <v>730.25641025641028</v>
      </c>
      <c r="AE101" s="107">
        <f t="shared" si="139"/>
        <v>749.47368421052636</v>
      </c>
      <c r="AF101" s="107">
        <f t="shared" si="140"/>
        <v>769.72972972972968</v>
      </c>
      <c r="AG101" s="107">
        <f t="shared" si="141"/>
        <v>791.11111111111109</v>
      </c>
      <c r="AH101" s="107">
        <f t="shared" si="142"/>
        <v>890</v>
      </c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</row>
    <row r="102" spans="1:1026" ht="116.25" customHeight="1" x14ac:dyDescent="0.5">
      <c r="A102"/>
      <c r="B102" s="37">
        <f t="shared" si="202"/>
        <v>88</v>
      </c>
      <c r="C102" s="143" t="s">
        <v>578</v>
      </c>
      <c r="D102" s="50" t="s">
        <v>577</v>
      </c>
      <c r="E102" s="71"/>
      <c r="F102" s="48" t="s">
        <v>300</v>
      </c>
      <c r="G102" s="48">
        <v>0.21</v>
      </c>
      <c r="H102" s="103">
        <v>16</v>
      </c>
      <c r="I102" s="106">
        <v>631</v>
      </c>
      <c r="J102" s="77">
        <v>647</v>
      </c>
      <c r="K102" s="77">
        <v>664</v>
      </c>
      <c r="L102" s="77">
        <v>682</v>
      </c>
      <c r="M102" s="77">
        <v>701</v>
      </c>
      <c r="N102" s="100">
        <v>789</v>
      </c>
      <c r="O102" s="30">
        <f t="shared" ref="O102:O104" si="209">IFERROR(U102*I102,0)</f>
        <v>0</v>
      </c>
      <c r="P102" s="4">
        <f t="shared" ref="P102:P104" si="210">IFERROR(U102*J102,0)</f>
        <v>0</v>
      </c>
      <c r="Q102" s="4">
        <f t="shared" ref="Q102:Q104" si="211">IFERROR(U102*K102,0)</f>
        <v>0</v>
      </c>
      <c r="R102" s="4">
        <f t="shared" ref="R102:R111" si="212">IFERROR(U102*L102,0)</f>
        <v>0</v>
      </c>
      <c r="S102" s="4">
        <f t="shared" ref="S102:S111" si="213">IFERROR(U102*M102,0)</f>
        <v>0</v>
      </c>
      <c r="T102" s="4">
        <f t="shared" ref="T102:T111" si="214">IFERROR(U102*N102,0)</f>
        <v>0</v>
      </c>
      <c r="U102" s="51"/>
      <c r="V102" s="87">
        <f t="shared" si="144"/>
        <v>631</v>
      </c>
      <c r="W102" s="76">
        <f t="shared" si="144"/>
        <v>647</v>
      </c>
      <c r="X102" s="76">
        <f t="shared" si="144"/>
        <v>664</v>
      </c>
      <c r="Y102" s="76">
        <f t="shared" si="144"/>
        <v>682</v>
      </c>
      <c r="Z102" s="76">
        <f t="shared" si="145"/>
        <v>701</v>
      </c>
      <c r="AA102" s="76">
        <f t="shared" si="145"/>
        <v>789</v>
      </c>
      <c r="AB102"/>
      <c r="AC102" s="107">
        <f t="shared" si="137"/>
        <v>631</v>
      </c>
      <c r="AD102" s="107">
        <f t="shared" si="138"/>
        <v>647.17948717948718</v>
      </c>
      <c r="AE102" s="107">
        <f t="shared" si="139"/>
        <v>664.21052631578948</v>
      </c>
      <c r="AF102" s="107">
        <f t="shared" si="140"/>
        <v>682.16216216216219</v>
      </c>
      <c r="AG102" s="107">
        <f t="shared" si="141"/>
        <v>701.11111111111109</v>
      </c>
      <c r="AH102" s="107">
        <f t="shared" si="142"/>
        <v>788.75</v>
      </c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</row>
    <row r="103" spans="1:1026" ht="98.25" customHeight="1" x14ac:dyDescent="0.5">
      <c r="A103"/>
      <c r="B103" s="37">
        <f t="shared" si="202"/>
        <v>89</v>
      </c>
      <c r="C103" s="143" t="s">
        <v>579</v>
      </c>
      <c r="D103" s="50" t="s">
        <v>580</v>
      </c>
      <c r="E103" s="71"/>
      <c r="F103" s="48" t="s">
        <v>300</v>
      </c>
      <c r="G103" s="48">
        <v>0.26</v>
      </c>
      <c r="H103" s="103">
        <v>16</v>
      </c>
      <c r="I103" s="106">
        <v>564</v>
      </c>
      <c r="J103" s="77">
        <v>578</v>
      </c>
      <c r="K103" s="77">
        <v>594</v>
      </c>
      <c r="L103" s="77">
        <v>610</v>
      </c>
      <c r="M103" s="77">
        <v>627</v>
      </c>
      <c r="N103" s="100">
        <v>705</v>
      </c>
      <c r="O103" s="30">
        <f t="shared" si="209"/>
        <v>0</v>
      </c>
      <c r="P103" s="4">
        <f t="shared" si="210"/>
        <v>0</v>
      </c>
      <c r="Q103" s="4">
        <f t="shared" si="211"/>
        <v>0</v>
      </c>
      <c r="R103" s="4">
        <f t="shared" si="212"/>
        <v>0</v>
      </c>
      <c r="S103" s="4">
        <f t="shared" si="213"/>
        <v>0</v>
      </c>
      <c r="T103" s="4">
        <f t="shared" si="214"/>
        <v>0</v>
      </c>
      <c r="U103" s="51"/>
      <c r="V103" s="87">
        <f t="shared" si="144"/>
        <v>564</v>
      </c>
      <c r="W103" s="76">
        <f t="shared" si="144"/>
        <v>578</v>
      </c>
      <c r="X103" s="76">
        <f t="shared" si="144"/>
        <v>594</v>
      </c>
      <c r="Y103" s="76">
        <f t="shared" si="144"/>
        <v>610</v>
      </c>
      <c r="Z103" s="76">
        <f t="shared" si="145"/>
        <v>627</v>
      </c>
      <c r="AA103" s="76">
        <f t="shared" si="145"/>
        <v>705</v>
      </c>
      <c r="AB103"/>
      <c r="AC103" s="107">
        <f t="shared" si="137"/>
        <v>564</v>
      </c>
      <c r="AD103" s="107">
        <f t="shared" si="138"/>
        <v>578.46153846153845</v>
      </c>
      <c r="AE103" s="107">
        <f t="shared" si="139"/>
        <v>593.68421052631584</v>
      </c>
      <c r="AF103" s="107">
        <f t="shared" si="140"/>
        <v>609.72972972972968</v>
      </c>
      <c r="AG103" s="107">
        <f t="shared" si="141"/>
        <v>626.66666666666663</v>
      </c>
      <c r="AH103" s="107">
        <f t="shared" si="142"/>
        <v>705</v>
      </c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</row>
    <row r="104" spans="1:1026" ht="98.25" customHeight="1" x14ac:dyDescent="0.5">
      <c r="A104"/>
      <c r="B104" s="37">
        <f t="shared" si="202"/>
        <v>90</v>
      </c>
      <c r="C104" s="143" t="s">
        <v>549</v>
      </c>
      <c r="D104" s="50" t="s">
        <v>550</v>
      </c>
      <c r="E104" s="57"/>
      <c r="F104" s="48" t="s">
        <v>300</v>
      </c>
      <c r="G104" s="48">
        <v>0.25</v>
      </c>
      <c r="H104" s="103">
        <v>16</v>
      </c>
      <c r="I104" s="106">
        <v>677</v>
      </c>
      <c r="J104" s="77">
        <v>694</v>
      </c>
      <c r="K104" s="77">
        <v>713</v>
      </c>
      <c r="L104" s="77">
        <v>732</v>
      </c>
      <c r="M104" s="77">
        <v>752</v>
      </c>
      <c r="N104" s="100">
        <v>846</v>
      </c>
      <c r="O104" s="30">
        <f t="shared" si="209"/>
        <v>0</v>
      </c>
      <c r="P104" s="4">
        <f t="shared" si="210"/>
        <v>0</v>
      </c>
      <c r="Q104" s="4">
        <f t="shared" si="211"/>
        <v>0</v>
      </c>
      <c r="R104" s="4">
        <f t="shared" si="212"/>
        <v>0</v>
      </c>
      <c r="S104" s="4">
        <f t="shared" si="213"/>
        <v>0</v>
      </c>
      <c r="T104" s="4">
        <f t="shared" si="214"/>
        <v>0</v>
      </c>
      <c r="U104" s="51"/>
      <c r="V104" s="87">
        <f t="shared" si="144"/>
        <v>677</v>
      </c>
      <c r="W104" s="76">
        <f t="shared" si="144"/>
        <v>694</v>
      </c>
      <c r="X104" s="76">
        <f t="shared" si="144"/>
        <v>713</v>
      </c>
      <c r="Y104" s="76">
        <f t="shared" si="144"/>
        <v>732</v>
      </c>
      <c r="Z104" s="76">
        <f t="shared" si="145"/>
        <v>752</v>
      </c>
      <c r="AA104" s="76">
        <f t="shared" si="145"/>
        <v>846</v>
      </c>
      <c r="AB104"/>
      <c r="AC104" s="107">
        <f t="shared" si="137"/>
        <v>677</v>
      </c>
      <c r="AD104" s="107">
        <f t="shared" si="138"/>
        <v>694.35897435897436</v>
      </c>
      <c r="AE104" s="107">
        <f t="shared" si="139"/>
        <v>712.63157894736844</v>
      </c>
      <c r="AF104" s="107">
        <f t="shared" si="140"/>
        <v>731.89189189189187</v>
      </c>
      <c r="AG104" s="107">
        <f t="shared" si="141"/>
        <v>752.22222222222217</v>
      </c>
      <c r="AH104" s="107">
        <f t="shared" si="142"/>
        <v>846.25</v>
      </c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</row>
    <row r="105" spans="1:1026" ht="116.25" customHeight="1" x14ac:dyDescent="0.5">
      <c r="A105"/>
      <c r="B105" s="37">
        <f t="shared" si="202"/>
        <v>91</v>
      </c>
      <c r="C105" s="143" t="s">
        <v>587</v>
      </c>
      <c r="D105" s="108" t="s">
        <v>586</v>
      </c>
      <c r="E105" s="57"/>
      <c r="F105" s="48" t="s">
        <v>357</v>
      </c>
      <c r="G105" s="48">
        <v>0.28000000000000003</v>
      </c>
      <c r="H105" s="103">
        <v>16</v>
      </c>
      <c r="I105" s="106">
        <v>608</v>
      </c>
      <c r="J105" s="77">
        <v>624</v>
      </c>
      <c r="K105" s="77">
        <v>640</v>
      </c>
      <c r="L105" s="77">
        <v>657</v>
      </c>
      <c r="M105" s="77">
        <v>676</v>
      </c>
      <c r="N105" s="100">
        <v>760</v>
      </c>
      <c r="O105" s="30">
        <f t="shared" ref="O105" si="215">IFERROR(U105*I105,0)</f>
        <v>0</v>
      </c>
      <c r="P105" s="4">
        <f t="shared" ref="P105" si="216">IFERROR(U105*J105,0)</f>
        <v>0</v>
      </c>
      <c r="Q105" s="4">
        <f t="shared" ref="Q105" si="217">IFERROR(U105*K105,0)</f>
        <v>0</v>
      </c>
      <c r="R105" s="4">
        <f t="shared" ref="R105" si="218">IFERROR(U105*L105,0)</f>
        <v>0</v>
      </c>
      <c r="S105" s="4">
        <f t="shared" ref="S105" si="219">IFERROR(U105*M105,0)</f>
        <v>0</v>
      </c>
      <c r="T105" s="4">
        <f t="shared" ref="T105" si="220">IFERROR(U105*N105,0)</f>
        <v>0</v>
      </c>
      <c r="U105" s="51"/>
      <c r="V105" s="87">
        <f t="shared" si="144"/>
        <v>608</v>
      </c>
      <c r="W105" s="76">
        <f t="shared" si="144"/>
        <v>624</v>
      </c>
      <c r="X105" s="76">
        <f t="shared" si="144"/>
        <v>640</v>
      </c>
      <c r="Y105" s="76">
        <f t="shared" si="144"/>
        <v>657</v>
      </c>
      <c r="Z105" s="76">
        <f t="shared" si="145"/>
        <v>676</v>
      </c>
      <c r="AA105" s="76">
        <f t="shared" si="145"/>
        <v>760</v>
      </c>
      <c r="AB105"/>
      <c r="AC105" s="107">
        <f t="shared" si="137"/>
        <v>608</v>
      </c>
      <c r="AD105" s="107">
        <f t="shared" si="138"/>
        <v>623.58974358974353</v>
      </c>
      <c r="AE105" s="107">
        <f t="shared" si="139"/>
        <v>640</v>
      </c>
      <c r="AF105" s="107">
        <f t="shared" si="140"/>
        <v>657.29729729729729</v>
      </c>
      <c r="AG105" s="107">
        <f t="shared" si="141"/>
        <v>675.55555555555554</v>
      </c>
      <c r="AH105" s="107">
        <f t="shared" si="142"/>
        <v>760</v>
      </c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</row>
    <row r="106" spans="1:1026" ht="94.5" customHeight="1" x14ac:dyDescent="0.5">
      <c r="A106"/>
      <c r="B106" s="37">
        <f>B105+1</f>
        <v>92</v>
      </c>
      <c r="C106" s="38" t="s">
        <v>89</v>
      </c>
      <c r="D106" s="99" t="s">
        <v>332</v>
      </c>
      <c r="E106" s="57"/>
      <c r="F106" s="48" t="s">
        <v>331</v>
      </c>
      <c r="G106" s="48">
        <v>0.38</v>
      </c>
      <c r="H106" s="103">
        <v>15</v>
      </c>
      <c r="I106" s="106">
        <v>397</v>
      </c>
      <c r="J106" s="77">
        <v>407</v>
      </c>
      <c r="K106" s="77">
        <v>418</v>
      </c>
      <c r="L106" s="77">
        <v>429</v>
      </c>
      <c r="M106" s="77">
        <v>441</v>
      </c>
      <c r="N106" s="100">
        <v>496</v>
      </c>
      <c r="O106" s="30">
        <f t="shared" si="153"/>
        <v>0</v>
      </c>
      <c r="P106" s="4">
        <f t="shared" si="154"/>
        <v>0</v>
      </c>
      <c r="Q106" s="4">
        <f t="shared" si="155"/>
        <v>0</v>
      </c>
      <c r="R106" s="4">
        <f t="shared" si="212"/>
        <v>0</v>
      </c>
      <c r="S106" s="4">
        <f t="shared" si="213"/>
        <v>0</v>
      </c>
      <c r="T106" s="4">
        <f t="shared" si="214"/>
        <v>0</v>
      </c>
      <c r="U106" s="36"/>
      <c r="V106" s="87">
        <f t="shared" si="144"/>
        <v>397</v>
      </c>
      <c r="W106" s="76">
        <f t="shared" si="144"/>
        <v>407</v>
      </c>
      <c r="X106" s="76">
        <f t="shared" si="144"/>
        <v>418</v>
      </c>
      <c r="Y106" s="76">
        <f t="shared" si="144"/>
        <v>429</v>
      </c>
      <c r="Z106" s="76">
        <f t="shared" si="145"/>
        <v>441</v>
      </c>
      <c r="AA106" s="76">
        <f t="shared" si="145"/>
        <v>496</v>
      </c>
      <c r="AB106"/>
      <c r="AC106" s="107">
        <f t="shared" si="137"/>
        <v>397</v>
      </c>
      <c r="AD106" s="107">
        <f t="shared" si="138"/>
        <v>407.17948717948718</v>
      </c>
      <c r="AE106" s="107">
        <f t="shared" si="139"/>
        <v>417.89473684210526</v>
      </c>
      <c r="AF106" s="107">
        <f t="shared" si="140"/>
        <v>429.18918918918916</v>
      </c>
      <c r="AG106" s="107">
        <f t="shared" si="141"/>
        <v>441.11111111111109</v>
      </c>
      <c r="AH106" s="107">
        <f t="shared" si="142"/>
        <v>496.25</v>
      </c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</row>
    <row r="107" spans="1:1026" ht="94.5" customHeight="1" x14ac:dyDescent="0.5">
      <c r="A107"/>
      <c r="B107" s="37">
        <f t="shared" si="202"/>
        <v>93</v>
      </c>
      <c r="C107" s="141" t="s">
        <v>90</v>
      </c>
      <c r="D107" s="99" t="s">
        <v>334</v>
      </c>
      <c r="E107" s="57"/>
      <c r="F107" s="48" t="s">
        <v>333</v>
      </c>
      <c r="G107" s="48">
        <v>0.18</v>
      </c>
      <c r="H107" s="103">
        <v>27</v>
      </c>
      <c r="I107" s="106">
        <v>279</v>
      </c>
      <c r="J107" s="77">
        <v>286</v>
      </c>
      <c r="K107" s="77">
        <v>294</v>
      </c>
      <c r="L107" s="77">
        <v>302</v>
      </c>
      <c r="M107" s="77">
        <v>310</v>
      </c>
      <c r="N107" s="100">
        <v>349</v>
      </c>
      <c r="O107" s="30">
        <f t="shared" si="153"/>
        <v>0</v>
      </c>
      <c r="P107" s="4">
        <f t="shared" si="154"/>
        <v>0</v>
      </c>
      <c r="Q107" s="4">
        <f t="shared" si="155"/>
        <v>0</v>
      </c>
      <c r="R107" s="4">
        <f t="shared" si="212"/>
        <v>0</v>
      </c>
      <c r="S107" s="4">
        <f t="shared" si="213"/>
        <v>0</v>
      </c>
      <c r="T107" s="4">
        <f t="shared" si="214"/>
        <v>0</v>
      </c>
      <c r="U107" s="36"/>
      <c r="V107" s="87">
        <f t="shared" si="144"/>
        <v>279</v>
      </c>
      <c r="W107" s="76">
        <f t="shared" si="144"/>
        <v>286</v>
      </c>
      <c r="X107" s="76">
        <f t="shared" si="144"/>
        <v>294</v>
      </c>
      <c r="Y107" s="76">
        <f t="shared" si="144"/>
        <v>302</v>
      </c>
      <c r="Z107" s="76">
        <f t="shared" si="145"/>
        <v>310</v>
      </c>
      <c r="AA107" s="76">
        <f t="shared" si="145"/>
        <v>349</v>
      </c>
      <c r="AB107"/>
      <c r="AC107" s="107">
        <f t="shared" si="137"/>
        <v>279</v>
      </c>
      <c r="AD107" s="107">
        <f t="shared" si="138"/>
        <v>286.15384615384613</v>
      </c>
      <c r="AE107" s="107">
        <f t="shared" si="139"/>
        <v>293.68421052631578</v>
      </c>
      <c r="AF107" s="107">
        <f t="shared" si="140"/>
        <v>301.62162162162161</v>
      </c>
      <c r="AG107" s="107">
        <f t="shared" si="141"/>
        <v>310</v>
      </c>
      <c r="AH107" s="107">
        <f t="shared" si="142"/>
        <v>348.75</v>
      </c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</row>
    <row r="108" spans="1:1026" ht="73.5" customHeight="1" x14ac:dyDescent="0.5">
      <c r="A108"/>
      <c r="B108" s="37">
        <f t="shared" si="202"/>
        <v>94</v>
      </c>
      <c r="C108" s="141" t="s">
        <v>509</v>
      </c>
      <c r="D108" s="68" t="s">
        <v>515</v>
      </c>
      <c r="E108" s="57"/>
      <c r="F108" s="48" t="s">
        <v>534</v>
      </c>
      <c r="G108" s="48">
        <v>0.13500000000000001</v>
      </c>
      <c r="H108" s="103">
        <v>40</v>
      </c>
      <c r="I108" s="106">
        <v>265</v>
      </c>
      <c r="J108" s="77">
        <v>272</v>
      </c>
      <c r="K108" s="77">
        <v>279</v>
      </c>
      <c r="L108" s="77">
        <v>286</v>
      </c>
      <c r="M108" s="77">
        <v>294</v>
      </c>
      <c r="N108" s="100">
        <v>331</v>
      </c>
      <c r="O108" s="30">
        <f t="shared" si="153"/>
        <v>0</v>
      </c>
      <c r="P108" s="4">
        <f t="shared" si="154"/>
        <v>0</v>
      </c>
      <c r="Q108" s="4">
        <f t="shared" si="155"/>
        <v>0</v>
      </c>
      <c r="R108" s="4">
        <f t="shared" si="212"/>
        <v>0</v>
      </c>
      <c r="S108" s="4">
        <f t="shared" si="213"/>
        <v>0</v>
      </c>
      <c r="T108" s="4">
        <f t="shared" si="214"/>
        <v>0</v>
      </c>
      <c r="U108" s="36"/>
      <c r="V108" s="87">
        <f t="shared" si="144"/>
        <v>265</v>
      </c>
      <c r="W108" s="76">
        <f t="shared" si="144"/>
        <v>272</v>
      </c>
      <c r="X108" s="76">
        <f t="shared" si="144"/>
        <v>279</v>
      </c>
      <c r="Y108" s="76">
        <f t="shared" si="144"/>
        <v>286</v>
      </c>
      <c r="Z108" s="76">
        <f t="shared" si="145"/>
        <v>294</v>
      </c>
      <c r="AA108" s="76">
        <f t="shared" si="145"/>
        <v>331</v>
      </c>
      <c r="AB108"/>
      <c r="AC108" s="107">
        <f t="shared" si="137"/>
        <v>265</v>
      </c>
      <c r="AD108" s="107">
        <f t="shared" si="138"/>
        <v>271.79487179487177</v>
      </c>
      <c r="AE108" s="107">
        <f t="shared" si="139"/>
        <v>278.94736842105266</v>
      </c>
      <c r="AF108" s="107">
        <f t="shared" si="140"/>
        <v>286.48648648648651</v>
      </c>
      <c r="AG108" s="107">
        <f t="shared" si="141"/>
        <v>294.44444444444446</v>
      </c>
      <c r="AH108" s="107">
        <f t="shared" si="142"/>
        <v>331.25</v>
      </c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</row>
    <row r="109" spans="1:1026" ht="94.5" customHeight="1" x14ac:dyDescent="0.5">
      <c r="A109"/>
      <c r="B109" s="37">
        <f t="shared" si="202"/>
        <v>95</v>
      </c>
      <c r="C109" s="141" t="s">
        <v>91</v>
      </c>
      <c r="D109" s="49" t="s">
        <v>334</v>
      </c>
      <c r="E109" s="57"/>
      <c r="F109" s="48" t="s">
        <v>335</v>
      </c>
      <c r="G109" s="48">
        <v>0.18</v>
      </c>
      <c r="H109" s="103">
        <v>24</v>
      </c>
      <c r="I109" s="106">
        <v>279</v>
      </c>
      <c r="J109" s="77">
        <v>286</v>
      </c>
      <c r="K109" s="77">
        <v>294</v>
      </c>
      <c r="L109" s="77">
        <v>302</v>
      </c>
      <c r="M109" s="77">
        <v>310</v>
      </c>
      <c r="N109" s="100">
        <v>349</v>
      </c>
      <c r="O109" s="30">
        <f t="shared" si="153"/>
        <v>0</v>
      </c>
      <c r="P109" s="4">
        <f t="shared" si="154"/>
        <v>0</v>
      </c>
      <c r="Q109" s="4">
        <f t="shared" si="155"/>
        <v>0</v>
      </c>
      <c r="R109" s="4">
        <f t="shared" si="212"/>
        <v>0</v>
      </c>
      <c r="S109" s="4">
        <f t="shared" si="213"/>
        <v>0</v>
      </c>
      <c r="T109" s="4">
        <f t="shared" si="214"/>
        <v>0</v>
      </c>
      <c r="U109" s="36"/>
      <c r="V109" s="87">
        <f t="shared" si="144"/>
        <v>279</v>
      </c>
      <c r="W109" s="76">
        <f t="shared" si="144"/>
        <v>286</v>
      </c>
      <c r="X109" s="76">
        <f t="shared" si="144"/>
        <v>294</v>
      </c>
      <c r="Y109" s="76">
        <f t="shared" si="144"/>
        <v>302</v>
      </c>
      <c r="Z109" s="76">
        <f t="shared" si="145"/>
        <v>310</v>
      </c>
      <c r="AA109" s="76">
        <f t="shared" si="145"/>
        <v>349</v>
      </c>
      <c r="AB109"/>
      <c r="AC109" s="107">
        <f t="shared" si="137"/>
        <v>279</v>
      </c>
      <c r="AD109" s="107">
        <f t="shared" si="138"/>
        <v>286.15384615384613</v>
      </c>
      <c r="AE109" s="107">
        <f t="shared" si="139"/>
        <v>293.68421052631578</v>
      </c>
      <c r="AF109" s="107">
        <f t="shared" si="140"/>
        <v>301.62162162162161</v>
      </c>
      <c r="AG109" s="107">
        <f t="shared" si="141"/>
        <v>310</v>
      </c>
      <c r="AH109" s="107">
        <f t="shared" si="142"/>
        <v>348.75</v>
      </c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</row>
    <row r="110" spans="1:1026" ht="75.75" customHeight="1" x14ac:dyDescent="0.5">
      <c r="A110"/>
      <c r="B110" s="37">
        <f t="shared" si="202"/>
        <v>96</v>
      </c>
      <c r="C110" s="141" t="s">
        <v>510</v>
      </c>
      <c r="D110" s="49" t="s">
        <v>515</v>
      </c>
      <c r="E110" s="57"/>
      <c r="F110" s="48" t="s">
        <v>535</v>
      </c>
      <c r="G110" s="48">
        <v>0.13</v>
      </c>
      <c r="H110" s="103">
        <v>21</v>
      </c>
      <c r="I110" s="106">
        <v>265</v>
      </c>
      <c r="J110" s="77">
        <v>272</v>
      </c>
      <c r="K110" s="77">
        <v>279</v>
      </c>
      <c r="L110" s="77">
        <v>286</v>
      </c>
      <c r="M110" s="77">
        <v>294</v>
      </c>
      <c r="N110" s="100">
        <v>331</v>
      </c>
      <c r="O110" s="30">
        <f t="shared" si="153"/>
        <v>0</v>
      </c>
      <c r="P110" s="4">
        <f t="shared" si="154"/>
        <v>0</v>
      </c>
      <c r="Q110" s="4">
        <f t="shared" si="155"/>
        <v>0</v>
      </c>
      <c r="R110" s="4">
        <f t="shared" si="212"/>
        <v>0</v>
      </c>
      <c r="S110" s="4">
        <f t="shared" si="213"/>
        <v>0</v>
      </c>
      <c r="T110" s="4">
        <f t="shared" si="214"/>
        <v>0</v>
      </c>
      <c r="U110" s="36"/>
      <c r="V110" s="87">
        <f t="shared" si="144"/>
        <v>265</v>
      </c>
      <c r="W110" s="76">
        <f t="shared" si="144"/>
        <v>272</v>
      </c>
      <c r="X110" s="76">
        <f t="shared" si="144"/>
        <v>279</v>
      </c>
      <c r="Y110" s="76">
        <f t="shared" si="144"/>
        <v>286</v>
      </c>
      <c r="Z110" s="76">
        <f t="shared" si="145"/>
        <v>294</v>
      </c>
      <c r="AA110" s="76">
        <f t="shared" si="145"/>
        <v>331</v>
      </c>
      <c r="AB110"/>
      <c r="AC110" s="107">
        <f t="shared" si="137"/>
        <v>265</v>
      </c>
      <c r="AD110" s="107">
        <f t="shared" si="138"/>
        <v>271.79487179487177</v>
      </c>
      <c r="AE110" s="107">
        <f t="shared" si="139"/>
        <v>278.94736842105266</v>
      </c>
      <c r="AF110" s="107">
        <f t="shared" si="140"/>
        <v>286.48648648648651</v>
      </c>
      <c r="AG110" s="107">
        <f t="shared" si="141"/>
        <v>294.44444444444446</v>
      </c>
      <c r="AH110" s="107">
        <f t="shared" si="142"/>
        <v>331.25</v>
      </c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</row>
    <row r="111" spans="1:1026" ht="96.75" customHeight="1" x14ac:dyDescent="0.5">
      <c r="A111"/>
      <c r="B111" s="37">
        <f t="shared" si="202"/>
        <v>97</v>
      </c>
      <c r="C111" s="141" t="s">
        <v>93</v>
      </c>
      <c r="D111" s="99" t="s">
        <v>334</v>
      </c>
      <c r="E111" s="57"/>
      <c r="F111" s="48" t="s">
        <v>335</v>
      </c>
      <c r="G111" s="48">
        <v>0.245</v>
      </c>
      <c r="H111" s="103">
        <v>24</v>
      </c>
      <c r="I111" s="106">
        <v>370</v>
      </c>
      <c r="J111" s="77">
        <v>379</v>
      </c>
      <c r="K111" s="77">
        <v>389</v>
      </c>
      <c r="L111" s="77">
        <v>400</v>
      </c>
      <c r="M111" s="77">
        <v>411</v>
      </c>
      <c r="N111" s="100">
        <v>463</v>
      </c>
      <c r="O111" s="30">
        <f t="shared" si="153"/>
        <v>0</v>
      </c>
      <c r="P111" s="4">
        <f t="shared" si="154"/>
        <v>0</v>
      </c>
      <c r="Q111" s="4">
        <f t="shared" si="155"/>
        <v>0</v>
      </c>
      <c r="R111" s="4">
        <f t="shared" si="212"/>
        <v>0</v>
      </c>
      <c r="S111" s="4">
        <f t="shared" si="213"/>
        <v>0</v>
      </c>
      <c r="T111" s="4">
        <f t="shared" si="214"/>
        <v>0</v>
      </c>
      <c r="U111" s="36"/>
      <c r="V111" s="87">
        <f t="shared" si="144"/>
        <v>370</v>
      </c>
      <c r="W111" s="76">
        <f t="shared" si="144"/>
        <v>379</v>
      </c>
      <c r="X111" s="76">
        <f t="shared" si="144"/>
        <v>389</v>
      </c>
      <c r="Y111" s="76">
        <f t="shared" si="144"/>
        <v>400</v>
      </c>
      <c r="Z111" s="76">
        <f t="shared" si="145"/>
        <v>411</v>
      </c>
      <c r="AA111" s="76">
        <f t="shared" si="145"/>
        <v>463</v>
      </c>
      <c r="AB111"/>
      <c r="AC111" s="107">
        <f t="shared" si="137"/>
        <v>370</v>
      </c>
      <c r="AD111" s="107">
        <f t="shared" si="138"/>
        <v>379.4871794871795</v>
      </c>
      <c r="AE111" s="107">
        <f t="shared" si="139"/>
        <v>389.4736842105263</v>
      </c>
      <c r="AF111" s="107">
        <f t="shared" si="140"/>
        <v>400</v>
      </c>
      <c r="AG111" s="107">
        <f t="shared" si="141"/>
        <v>411.11111111111109</v>
      </c>
      <c r="AH111" s="107">
        <f t="shared" si="142"/>
        <v>462.5</v>
      </c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</row>
    <row r="112" spans="1:1026" ht="93.75" customHeight="1" x14ac:dyDescent="0.5">
      <c r="A112"/>
      <c r="B112" s="37">
        <f t="shared" si="202"/>
        <v>98</v>
      </c>
      <c r="C112" s="142" t="s">
        <v>215</v>
      </c>
      <c r="D112" s="68" t="s">
        <v>216</v>
      </c>
      <c r="E112" s="57"/>
      <c r="F112" s="48" t="s">
        <v>492</v>
      </c>
      <c r="G112" s="48">
        <v>1.1000000000000001</v>
      </c>
      <c r="H112" s="103">
        <v>8</v>
      </c>
      <c r="I112" s="106">
        <v>1139</v>
      </c>
      <c r="J112" s="77">
        <v>1168</v>
      </c>
      <c r="K112" s="77">
        <v>1199</v>
      </c>
      <c r="L112" s="77">
        <v>1231</v>
      </c>
      <c r="M112" s="77">
        <v>1266</v>
      </c>
      <c r="N112" s="100">
        <v>1424</v>
      </c>
      <c r="O112" s="30">
        <f t="shared" si="153"/>
        <v>0</v>
      </c>
      <c r="P112" s="4">
        <f t="shared" si="154"/>
        <v>0</v>
      </c>
      <c r="Q112" s="4">
        <f t="shared" si="155"/>
        <v>0</v>
      </c>
      <c r="R112" s="4">
        <f t="shared" si="156"/>
        <v>0</v>
      </c>
      <c r="S112" s="4">
        <f t="shared" si="157"/>
        <v>0</v>
      </c>
      <c r="T112" s="4">
        <f t="shared" si="158"/>
        <v>0</v>
      </c>
      <c r="U112" s="36"/>
      <c r="V112" s="87">
        <f t="shared" si="144"/>
        <v>1139</v>
      </c>
      <c r="W112" s="76">
        <f t="shared" si="144"/>
        <v>1168</v>
      </c>
      <c r="X112" s="76">
        <f t="shared" si="144"/>
        <v>1199</v>
      </c>
      <c r="Y112" s="76">
        <f t="shared" si="144"/>
        <v>1231</v>
      </c>
      <c r="Z112" s="76">
        <f t="shared" si="145"/>
        <v>1266</v>
      </c>
      <c r="AA112" s="76">
        <f t="shared" si="145"/>
        <v>1424</v>
      </c>
      <c r="AB112"/>
      <c r="AC112" s="107">
        <f t="shared" si="137"/>
        <v>1139</v>
      </c>
      <c r="AD112" s="107">
        <f t="shared" si="138"/>
        <v>1168.2051282051282</v>
      </c>
      <c r="AE112" s="107">
        <f t="shared" si="139"/>
        <v>1198.9473684210527</v>
      </c>
      <c r="AF112" s="107">
        <f t="shared" si="140"/>
        <v>1231.3513513513512</v>
      </c>
      <c r="AG112" s="107">
        <f t="shared" si="141"/>
        <v>1265.5555555555557</v>
      </c>
      <c r="AH112" s="107">
        <f t="shared" si="142"/>
        <v>1423.75</v>
      </c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</row>
    <row r="113" spans="1:1026" ht="114" customHeight="1" x14ac:dyDescent="0.5">
      <c r="A113"/>
      <c r="B113" s="37">
        <f t="shared" si="202"/>
        <v>99</v>
      </c>
      <c r="C113" s="140" t="s">
        <v>97</v>
      </c>
      <c r="D113" s="99" t="s">
        <v>342</v>
      </c>
      <c r="E113" s="57"/>
      <c r="F113" s="48" t="s">
        <v>343</v>
      </c>
      <c r="G113" s="48">
        <v>0.19</v>
      </c>
      <c r="H113" s="103">
        <v>30</v>
      </c>
      <c r="I113" s="106">
        <v>347</v>
      </c>
      <c r="J113" s="77">
        <v>356</v>
      </c>
      <c r="K113" s="77">
        <v>365</v>
      </c>
      <c r="L113" s="77">
        <v>375</v>
      </c>
      <c r="M113" s="77">
        <v>386</v>
      </c>
      <c r="N113" s="100">
        <v>434</v>
      </c>
      <c r="O113" s="30">
        <f t="shared" si="153"/>
        <v>0</v>
      </c>
      <c r="P113" s="4">
        <f t="shared" si="154"/>
        <v>0</v>
      </c>
      <c r="Q113" s="4">
        <f t="shared" si="155"/>
        <v>0</v>
      </c>
      <c r="R113" s="4">
        <f t="shared" si="156"/>
        <v>0</v>
      </c>
      <c r="S113" s="4">
        <f t="shared" si="157"/>
        <v>0</v>
      </c>
      <c r="T113" s="4">
        <f t="shared" si="158"/>
        <v>0</v>
      </c>
      <c r="U113" s="36"/>
      <c r="V113" s="87">
        <f t="shared" si="144"/>
        <v>347</v>
      </c>
      <c r="W113" s="76">
        <f t="shared" si="144"/>
        <v>356</v>
      </c>
      <c r="X113" s="76">
        <f t="shared" si="144"/>
        <v>365</v>
      </c>
      <c r="Y113" s="76">
        <f t="shared" si="144"/>
        <v>375</v>
      </c>
      <c r="Z113" s="76">
        <f t="shared" si="145"/>
        <v>386</v>
      </c>
      <c r="AA113" s="76">
        <f t="shared" si="145"/>
        <v>434</v>
      </c>
      <c r="AB113"/>
      <c r="AC113" s="107">
        <f t="shared" si="137"/>
        <v>347</v>
      </c>
      <c r="AD113" s="107">
        <f t="shared" si="138"/>
        <v>355.89743589743591</v>
      </c>
      <c r="AE113" s="107">
        <f t="shared" si="139"/>
        <v>365.26315789473682</v>
      </c>
      <c r="AF113" s="107">
        <f t="shared" si="140"/>
        <v>375.13513513513516</v>
      </c>
      <c r="AG113" s="107">
        <f t="shared" si="141"/>
        <v>385.55555555555554</v>
      </c>
      <c r="AH113" s="107">
        <f t="shared" si="142"/>
        <v>433.75</v>
      </c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</row>
    <row r="114" spans="1:1026" ht="107.25" customHeight="1" x14ac:dyDescent="0.5">
      <c r="A114"/>
      <c r="B114" s="37">
        <f t="shared" si="202"/>
        <v>100</v>
      </c>
      <c r="C114" s="140" t="s">
        <v>99</v>
      </c>
      <c r="D114" s="99" t="s">
        <v>344</v>
      </c>
      <c r="E114" s="57"/>
      <c r="F114" s="48" t="s">
        <v>325</v>
      </c>
      <c r="G114" s="48">
        <v>0.37</v>
      </c>
      <c r="H114" s="103">
        <v>20</v>
      </c>
      <c r="I114" s="106">
        <v>407</v>
      </c>
      <c r="J114" s="77">
        <v>417</v>
      </c>
      <c r="K114" s="77">
        <v>428</v>
      </c>
      <c r="L114" s="77">
        <v>440</v>
      </c>
      <c r="M114" s="77">
        <v>452</v>
      </c>
      <c r="N114" s="100">
        <v>509</v>
      </c>
      <c r="O114" s="30">
        <f t="shared" si="153"/>
        <v>0</v>
      </c>
      <c r="P114" s="4">
        <f t="shared" si="154"/>
        <v>0</v>
      </c>
      <c r="Q114" s="4">
        <f t="shared" si="155"/>
        <v>0</v>
      </c>
      <c r="R114" s="4">
        <f t="shared" si="156"/>
        <v>0</v>
      </c>
      <c r="S114" s="4">
        <f t="shared" si="157"/>
        <v>0</v>
      </c>
      <c r="T114" s="4">
        <f t="shared" si="158"/>
        <v>0</v>
      </c>
      <c r="U114" s="36"/>
      <c r="V114" s="87">
        <f t="shared" si="144"/>
        <v>407</v>
      </c>
      <c r="W114" s="76">
        <f t="shared" si="144"/>
        <v>417</v>
      </c>
      <c r="X114" s="76">
        <f t="shared" si="144"/>
        <v>428</v>
      </c>
      <c r="Y114" s="76">
        <f t="shared" si="144"/>
        <v>440</v>
      </c>
      <c r="Z114" s="76">
        <f t="shared" si="145"/>
        <v>452</v>
      </c>
      <c r="AA114" s="76">
        <f t="shared" si="145"/>
        <v>509</v>
      </c>
      <c r="AB114"/>
      <c r="AC114" s="107">
        <f t="shared" si="137"/>
        <v>407</v>
      </c>
      <c r="AD114" s="107">
        <f t="shared" si="138"/>
        <v>417.43589743589746</v>
      </c>
      <c r="AE114" s="107">
        <f t="shared" si="139"/>
        <v>428.42105263157896</v>
      </c>
      <c r="AF114" s="107">
        <f t="shared" si="140"/>
        <v>440</v>
      </c>
      <c r="AG114" s="107">
        <f t="shared" si="141"/>
        <v>452.22222222222223</v>
      </c>
      <c r="AH114" s="107">
        <f t="shared" si="142"/>
        <v>508.75</v>
      </c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</row>
    <row r="115" spans="1:1026" ht="108" customHeight="1" x14ac:dyDescent="0.5">
      <c r="A115"/>
      <c r="B115" s="37">
        <f t="shared" si="202"/>
        <v>101</v>
      </c>
      <c r="C115" s="141" t="s">
        <v>94</v>
      </c>
      <c r="D115" s="99" t="s">
        <v>339</v>
      </c>
      <c r="E115" s="57"/>
      <c r="F115" s="48" t="s">
        <v>338</v>
      </c>
      <c r="G115" s="48">
        <v>0.33</v>
      </c>
      <c r="H115" s="103">
        <v>14</v>
      </c>
      <c r="I115" s="106">
        <v>406</v>
      </c>
      <c r="J115" s="77">
        <v>416</v>
      </c>
      <c r="K115" s="77">
        <v>427</v>
      </c>
      <c r="L115" s="77">
        <v>439</v>
      </c>
      <c r="M115" s="77">
        <v>451</v>
      </c>
      <c r="N115" s="100">
        <v>508</v>
      </c>
      <c r="O115" s="30">
        <f t="shared" si="153"/>
        <v>0</v>
      </c>
      <c r="P115" s="4">
        <f t="shared" si="154"/>
        <v>0</v>
      </c>
      <c r="Q115" s="4">
        <f t="shared" si="155"/>
        <v>0</v>
      </c>
      <c r="R115" s="4">
        <f t="shared" si="156"/>
        <v>0</v>
      </c>
      <c r="S115" s="4">
        <f t="shared" si="157"/>
        <v>0</v>
      </c>
      <c r="T115" s="4">
        <f t="shared" si="158"/>
        <v>0</v>
      </c>
      <c r="U115" s="36"/>
      <c r="V115" s="87">
        <f t="shared" si="144"/>
        <v>406</v>
      </c>
      <c r="W115" s="76">
        <f t="shared" si="144"/>
        <v>416</v>
      </c>
      <c r="X115" s="76">
        <f t="shared" si="144"/>
        <v>427</v>
      </c>
      <c r="Y115" s="76">
        <f t="shared" si="144"/>
        <v>439</v>
      </c>
      <c r="Z115" s="76">
        <f t="shared" si="145"/>
        <v>451</v>
      </c>
      <c r="AA115" s="76">
        <f t="shared" si="145"/>
        <v>508</v>
      </c>
      <c r="AB115"/>
      <c r="AC115" s="107">
        <f t="shared" si="137"/>
        <v>406</v>
      </c>
      <c r="AD115" s="107">
        <f t="shared" si="138"/>
        <v>416.41025641025641</v>
      </c>
      <c r="AE115" s="107">
        <f t="shared" si="139"/>
        <v>427.36842105263156</v>
      </c>
      <c r="AF115" s="107">
        <f t="shared" si="140"/>
        <v>438.91891891891891</v>
      </c>
      <c r="AG115" s="107">
        <f t="shared" si="141"/>
        <v>451.11111111111109</v>
      </c>
      <c r="AH115" s="107">
        <f t="shared" si="142"/>
        <v>507.5</v>
      </c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</row>
    <row r="116" spans="1:1026" ht="93" customHeight="1" x14ac:dyDescent="0.5">
      <c r="A116"/>
      <c r="B116" s="37">
        <f t="shared" si="202"/>
        <v>102</v>
      </c>
      <c r="C116" s="132" t="s">
        <v>84</v>
      </c>
      <c r="D116" s="99" t="s">
        <v>322</v>
      </c>
      <c r="E116" s="57"/>
      <c r="F116" s="48" t="s">
        <v>321</v>
      </c>
      <c r="G116" s="48">
        <v>0.96</v>
      </c>
      <c r="H116" s="103">
        <v>8</v>
      </c>
      <c r="I116" s="106">
        <v>731</v>
      </c>
      <c r="J116" s="77">
        <v>750</v>
      </c>
      <c r="K116" s="77">
        <v>769</v>
      </c>
      <c r="L116" s="77">
        <v>790</v>
      </c>
      <c r="M116" s="77">
        <v>812</v>
      </c>
      <c r="N116" s="100">
        <v>914</v>
      </c>
      <c r="O116" s="30">
        <f t="shared" si="153"/>
        <v>0</v>
      </c>
      <c r="P116" s="4">
        <f t="shared" si="154"/>
        <v>0</v>
      </c>
      <c r="Q116" s="4">
        <f t="shared" si="155"/>
        <v>0</v>
      </c>
      <c r="R116" s="4">
        <f t="shared" si="156"/>
        <v>0</v>
      </c>
      <c r="S116" s="4">
        <f t="shared" si="157"/>
        <v>0</v>
      </c>
      <c r="T116" s="4">
        <f t="shared" si="158"/>
        <v>0</v>
      </c>
      <c r="U116" s="36"/>
      <c r="V116" s="87">
        <f t="shared" si="144"/>
        <v>731</v>
      </c>
      <c r="W116" s="76">
        <f t="shared" si="144"/>
        <v>750</v>
      </c>
      <c r="X116" s="76">
        <f t="shared" si="144"/>
        <v>769</v>
      </c>
      <c r="Y116" s="76">
        <f t="shared" si="144"/>
        <v>790</v>
      </c>
      <c r="Z116" s="76">
        <f t="shared" si="145"/>
        <v>812</v>
      </c>
      <c r="AA116" s="76">
        <f t="shared" si="145"/>
        <v>914</v>
      </c>
      <c r="AB116"/>
      <c r="AC116" s="107">
        <f t="shared" si="137"/>
        <v>731</v>
      </c>
      <c r="AD116" s="107">
        <f t="shared" si="138"/>
        <v>749.74358974358972</v>
      </c>
      <c r="AE116" s="107">
        <f t="shared" si="139"/>
        <v>769.47368421052636</v>
      </c>
      <c r="AF116" s="107">
        <f t="shared" si="140"/>
        <v>790.27027027027032</v>
      </c>
      <c r="AG116" s="107">
        <f t="shared" si="141"/>
        <v>812.22222222222217</v>
      </c>
      <c r="AH116" s="107">
        <f t="shared" si="142"/>
        <v>913.75</v>
      </c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</row>
    <row r="117" spans="1:1026" ht="107.25" customHeight="1" x14ac:dyDescent="0.5">
      <c r="A117"/>
      <c r="B117" s="37">
        <f>B115+1</f>
        <v>102</v>
      </c>
      <c r="C117" s="142" t="s">
        <v>531</v>
      </c>
      <c r="D117" s="49" t="s">
        <v>581</v>
      </c>
      <c r="E117" s="57"/>
      <c r="F117" s="48" t="s">
        <v>532</v>
      </c>
      <c r="G117" s="48">
        <v>0.255</v>
      </c>
      <c r="H117" s="103">
        <v>16</v>
      </c>
      <c r="I117" s="106">
        <v>447</v>
      </c>
      <c r="J117" s="77">
        <v>458</v>
      </c>
      <c r="K117" s="77">
        <v>471</v>
      </c>
      <c r="L117" s="77">
        <v>483</v>
      </c>
      <c r="M117" s="77">
        <v>497</v>
      </c>
      <c r="N117" s="100">
        <v>559</v>
      </c>
      <c r="O117" s="30">
        <f t="shared" ref="O117" si="221">IFERROR(U117*I117,0)</f>
        <v>0</v>
      </c>
      <c r="P117" s="4">
        <f t="shared" ref="P117" si="222">IFERROR(U117*J117,0)</f>
        <v>0</v>
      </c>
      <c r="Q117" s="4">
        <f t="shared" ref="Q117" si="223">IFERROR(U117*K117,0)</f>
        <v>0</v>
      </c>
      <c r="R117" s="4">
        <f t="shared" ref="R117" si="224">IFERROR(U117*L117,0)</f>
        <v>0</v>
      </c>
      <c r="S117" s="4">
        <f t="shared" ref="S117" si="225">IFERROR(U117*M117,0)</f>
        <v>0</v>
      </c>
      <c r="T117" s="4">
        <f t="shared" ref="T117" si="226">IFERROR(U117*N117,0)</f>
        <v>0</v>
      </c>
      <c r="U117" s="36"/>
      <c r="V117" s="87">
        <f t="shared" ref="V117" si="227">ROUND(I117,0)</f>
        <v>447</v>
      </c>
      <c r="W117" s="76">
        <f t="shared" ref="W117" si="228">ROUND(J117,0)</f>
        <v>458</v>
      </c>
      <c r="X117" s="76">
        <f t="shared" ref="X117" si="229">ROUND(K117,0)</f>
        <v>471</v>
      </c>
      <c r="Y117" s="76">
        <f t="shared" ref="Y117" si="230">ROUND(L117,0)</f>
        <v>483</v>
      </c>
      <c r="Z117" s="76">
        <f t="shared" ref="Z117" si="231">ROUND(M117,0)</f>
        <v>497</v>
      </c>
      <c r="AA117" s="76">
        <f t="shared" ref="AA117" si="232">ROUND(N117,0)</f>
        <v>559</v>
      </c>
      <c r="AB117"/>
      <c r="AC117" s="107">
        <f t="shared" ref="AC117" si="233">I117</f>
        <v>447</v>
      </c>
      <c r="AD117" s="107">
        <f t="shared" ref="AD117" si="234">AC117*100/97.5</f>
        <v>458.46153846153845</v>
      </c>
      <c r="AE117" s="107">
        <f t="shared" ref="AE117" si="235">AC117*100/95</f>
        <v>470.5263157894737</v>
      </c>
      <c r="AF117" s="107">
        <f t="shared" ref="AF117" si="236">AC117*100/92.5</f>
        <v>483.24324324324323</v>
      </c>
      <c r="AG117" s="107">
        <f t="shared" ref="AG117" si="237">AC117*100/90</f>
        <v>496.66666666666669</v>
      </c>
      <c r="AH117" s="107">
        <f t="shared" ref="AH117" si="238">AC117*100/80</f>
        <v>558.75</v>
      </c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</row>
    <row r="118" spans="1:1026" ht="118.5" customHeight="1" x14ac:dyDescent="0.5">
      <c r="A118"/>
      <c r="B118" s="37">
        <f>B116+1</f>
        <v>103</v>
      </c>
      <c r="C118" s="142" t="s">
        <v>588</v>
      </c>
      <c r="D118" s="50" t="s">
        <v>589</v>
      </c>
      <c r="E118" s="57"/>
      <c r="F118" s="48" t="s">
        <v>532</v>
      </c>
      <c r="G118" s="48">
        <v>0.255</v>
      </c>
      <c r="H118" s="103">
        <v>16</v>
      </c>
      <c r="I118" s="106">
        <v>499</v>
      </c>
      <c r="J118" s="77">
        <v>512</v>
      </c>
      <c r="K118" s="77">
        <v>525</v>
      </c>
      <c r="L118" s="77">
        <v>539</v>
      </c>
      <c r="M118" s="77">
        <v>554</v>
      </c>
      <c r="N118" s="100">
        <v>624</v>
      </c>
      <c r="O118" s="30">
        <f t="shared" si="153"/>
        <v>0</v>
      </c>
      <c r="P118" s="4">
        <f t="shared" si="154"/>
        <v>0</v>
      </c>
      <c r="Q118" s="4">
        <f t="shared" si="155"/>
        <v>0</v>
      </c>
      <c r="R118" s="4">
        <f t="shared" si="156"/>
        <v>0</v>
      </c>
      <c r="S118" s="4">
        <f t="shared" si="157"/>
        <v>0</v>
      </c>
      <c r="T118" s="4">
        <f t="shared" si="158"/>
        <v>0</v>
      </c>
      <c r="U118" s="36"/>
      <c r="V118" s="87">
        <f t="shared" si="144"/>
        <v>499</v>
      </c>
      <c r="W118" s="76">
        <f t="shared" si="144"/>
        <v>512</v>
      </c>
      <c r="X118" s="76">
        <f t="shared" si="144"/>
        <v>525</v>
      </c>
      <c r="Y118" s="76">
        <f t="shared" si="144"/>
        <v>539</v>
      </c>
      <c r="Z118" s="76">
        <f t="shared" si="145"/>
        <v>554</v>
      </c>
      <c r="AA118" s="76">
        <f t="shared" si="145"/>
        <v>624</v>
      </c>
      <c r="AB118"/>
      <c r="AC118" s="107">
        <f t="shared" si="137"/>
        <v>499</v>
      </c>
      <c r="AD118" s="107">
        <f t="shared" si="138"/>
        <v>511.79487179487177</v>
      </c>
      <c r="AE118" s="107">
        <f t="shared" si="139"/>
        <v>525.26315789473688</v>
      </c>
      <c r="AF118" s="107">
        <f t="shared" si="140"/>
        <v>539.45945945945948</v>
      </c>
      <c r="AG118" s="107">
        <f t="shared" si="141"/>
        <v>554.44444444444446</v>
      </c>
      <c r="AH118" s="107">
        <f t="shared" si="142"/>
        <v>623.75</v>
      </c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</row>
    <row r="119" spans="1:1026" ht="42" customHeight="1" x14ac:dyDescent="0.5">
      <c r="A119"/>
      <c r="B119" s="35"/>
      <c r="C119" s="35"/>
      <c r="D119" s="160" t="s">
        <v>100</v>
      </c>
      <c r="E119" s="161"/>
      <c r="F119" s="161"/>
      <c r="G119" s="161"/>
      <c r="H119" s="161"/>
      <c r="I119" s="161"/>
      <c r="J119" s="161"/>
      <c r="K119" s="161"/>
      <c r="L119" s="161"/>
      <c r="M119" s="161"/>
      <c r="N119" s="162"/>
      <c r="O119" s="14"/>
      <c r="P119" s="14"/>
      <c r="Q119" s="14"/>
      <c r="R119" s="14"/>
      <c r="S119" s="14"/>
      <c r="T119" s="14"/>
      <c r="U119" s="36"/>
      <c r="V119" s="87"/>
      <c r="W119" s="76"/>
      <c r="X119" s="76"/>
      <c r="Y119" s="76"/>
      <c r="Z119" s="76"/>
      <c r="AA119" s="76"/>
      <c r="AB119"/>
      <c r="AC119" s="107"/>
      <c r="AD119" s="107"/>
      <c r="AE119" s="107"/>
      <c r="AF119" s="107"/>
      <c r="AG119" s="107"/>
      <c r="AH119" s="107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</row>
    <row r="120" spans="1:1026" ht="117.75" customHeight="1" x14ac:dyDescent="0.5">
      <c r="A120"/>
      <c r="B120" s="37">
        <f>B118+1</f>
        <v>104</v>
      </c>
      <c r="C120" s="38" t="s">
        <v>539</v>
      </c>
      <c r="D120" s="50" t="s">
        <v>600</v>
      </c>
      <c r="E120" s="57"/>
      <c r="F120" s="48" t="s">
        <v>564</v>
      </c>
      <c r="G120" s="48">
        <v>1.41</v>
      </c>
      <c r="H120" s="103">
        <v>9</v>
      </c>
      <c r="I120" s="106">
        <v>1019</v>
      </c>
      <c r="J120" s="77">
        <v>1045</v>
      </c>
      <c r="K120" s="77">
        <v>1073</v>
      </c>
      <c r="L120" s="77">
        <v>1102</v>
      </c>
      <c r="M120" s="77">
        <v>1132</v>
      </c>
      <c r="N120" s="100">
        <v>1274</v>
      </c>
      <c r="O120" s="30">
        <f>IFERROR(U120*I120,0)</f>
        <v>0</v>
      </c>
      <c r="P120" s="4">
        <f>IFERROR(U120*J120,0)</f>
        <v>0</v>
      </c>
      <c r="Q120" s="4">
        <f>IFERROR(U120*K120,0)</f>
        <v>0</v>
      </c>
      <c r="R120" s="4">
        <f>IFERROR(U120*L120,0)</f>
        <v>0</v>
      </c>
      <c r="S120" s="4">
        <f>IFERROR(U120*M120,0)</f>
        <v>0</v>
      </c>
      <c r="T120" s="4">
        <f>IFERROR(U120*N120,0)</f>
        <v>0</v>
      </c>
      <c r="U120" s="36"/>
      <c r="V120" s="87">
        <f t="shared" si="144"/>
        <v>1019</v>
      </c>
      <c r="W120" s="76">
        <f t="shared" si="144"/>
        <v>1045</v>
      </c>
      <c r="X120" s="76">
        <f t="shared" si="144"/>
        <v>1073</v>
      </c>
      <c r="Y120" s="76">
        <f t="shared" si="144"/>
        <v>1102</v>
      </c>
      <c r="Z120" s="76">
        <f t="shared" si="145"/>
        <v>1132</v>
      </c>
      <c r="AA120" s="76">
        <f t="shared" si="145"/>
        <v>1274</v>
      </c>
      <c r="AB120"/>
      <c r="AC120" s="107">
        <f t="shared" si="137"/>
        <v>1019</v>
      </c>
      <c r="AD120" s="107">
        <f t="shared" si="138"/>
        <v>1045.1282051282051</v>
      </c>
      <c r="AE120" s="107">
        <f t="shared" si="139"/>
        <v>1072.6315789473683</v>
      </c>
      <c r="AF120" s="107">
        <f t="shared" si="140"/>
        <v>1101.6216216216217</v>
      </c>
      <c r="AG120" s="107">
        <f t="shared" si="141"/>
        <v>1132.2222222222222</v>
      </c>
      <c r="AH120" s="107">
        <f t="shared" si="142"/>
        <v>1273.75</v>
      </c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</row>
    <row r="121" spans="1:1026" ht="96.75" customHeight="1" x14ac:dyDescent="0.5">
      <c r="A121"/>
      <c r="B121" s="37">
        <f>B120+1</f>
        <v>105</v>
      </c>
      <c r="C121" s="38" t="s">
        <v>101</v>
      </c>
      <c r="D121" s="99" t="s">
        <v>346</v>
      </c>
      <c r="E121" s="57"/>
      <c r="F121" s="48" t="s">
        <v>345</v>
      </c>
      <c r="G121" s="48">
        <v>0.60499999999999998</v>
      </c>
      <c r="H121" s="103">
        <v>17</v>
      </c>
      <c r="I121" s="106">
        <v>490</v>
      </c>
      <c r="J121" s="77">
        <v>503</v>
      </c>
      <c r="K121" s="77">
        <v>516</v>
      </c>
      <c r="L121" s="77">
        <v>530</v>
      </c>
      <c r="M121" s="77">
        <v>544</v>
      </c>
      <c r="N121" s="100">
        <v>613</v>
      </c>
      <c r="O121" s="30">
        <f>IFERROR(U121*I121,0)</f>
        <v>0</v>
      </c>
      <c r="P121" s="4">
        <f>IFERROR(U121*J121,0)</f>
        <v>0</v>
      </c>
      <c r="Q121" s="4">
        <f>IFERROR(U121*K121,0)</f>
        <v>0</v>
      </c>
      <c r="R121" s="4">
        <f>IFERROR(U121*L121,0)</f>
        <v>0</v>
      </c>
      <c r="S121" s="4">
        <f>IFERROR(U121*M121,0)</f>
        <v>0</v>
      </c>
      <c r="T121" s="4">
        <f>IFERROR(U121*N121,0)</f>
        <v>0</v>
      </c>
      <c r="U121" s="36"/>
      <c r="V121" s="87">
        <f t="shared" si="144"/>
        <v>490</v>
      </c>
      <c r="W121" s="76">
        <f t="shared" si="144"/>
        <v>503</v>
      </c>
      <c r="X121" s="76">
        <f t="shared" si="144"/>
        <v>516</v>
      </c>
      <c r="Y121" s="76">
        <f t="shared" si="144"/>
        <v>530</v>
      </c>
      <c r="Z121" s="76">
        <f t="shared" si="145"/>
        <v>544</v>
      </c>
      <c r="AA121" s="76">
        <f t="shared" si="145"/>
        <v>613</v>
      </c>
      <c r="AB121"/>
      <c r="AC121" s="107">
        <f t="shared" si="137"/>
        <v>490</v>
      </c>
      <c r="AD121" s="107">
        <f t="shared" si="138"/>
        <v>502.56410256410254</v>
      </c>
      <c r="AE121" s="107">
        <f t="shared" si="139"/>
        <v>515.78947368421052</v>
      </c>
      <c r="AF121" s="107">
        <f t="shared" si="140"/>
        <v>529.72972972972968</v>
      </c>
      <c r="AG121" s="107">
        <f t="shared" si="141"/>
        <v>544.44444444444446</v>
      </c>
      <c r="AH121" s="107">
        <f t="shared" si="142"/>
        <v>612.5</v>
      </c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</row>
    <row r="122" spans="1:1026" ht="45" customHeight="1" x14ac:dyDescent="0.5">
      <c r="A122"/>
      <c r="B122" s="35"/>
      <c r="C122" s="35"/>
      <c r="D122" s="160" t="s">
        <v>102</v>
      </c>
      <c r="E122" s="161"/>
      <c r="F122" s="161"/>
      <c r="G122" s="161"/>
      <c r="H122" s="161"/>
      <c r="I122" s="161"/>
      <c r="J122" s="161"/>
      <c r="K122" s="161"/>
      <c r="L122" s="161"/>
      <c r="M122" s="161"/>
      <c r="N122" s="162"/>
      <c r="O122" s="14"/>
      <c r="P122" s="14"/>
      <c r="Q122" s="14"/>
      <c r="R122" s="14"/>
      <c r="S122" s="14"/>
      <c r="T122" s="14"/>
      <c r="U122" s="36"/>
      <c r="V122" s="87"/>
      <c r="W122" s="76"/>
      <c r="X122" s="76"/>
      <c r="Y122" s="76"/>
      <c r="Z122" s="76"/>
      <c r="AA122" s="76"/>
      <c r="AB122"/>
      <c r="AC122" s="107"/>
      <c r="AD122" s="107"/>
      <c r="AE122" s="107"/>
      <c r="AF122" s="107"/>
      <c r="AG122" s="107"/>
      <c r="AH122" s="107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</row>
    <row r="123" spans="1:1026" ht="105.75" customHeight="1" x14ac:dyDescent="0.5">
      <c r="A123"/>
      <c r="B123" s="37">
        <f>B121+1</f>
        <v>106</v>
      </c>
      <c r="C123" s="38" t="s">
        <v>103</v>
      </c>
      <c r="D123" s="99" t="s">
        <v>348</v>
      </c>
      <c r="E123" s="57"/>
      <c r="F123" s="48" t="s">
        <v>347</v>
      </c>
      <c r="G123" s="48">
        <v>0.245</v>
      </c>
      <c r="H123" s="103">
        <v>14</v>
      </c>
      <c r="I123" s="106">
        <v>262</v>
      </c>
      <c r="J123" s="77">
        <v>269</v>
      </c>
      <c r="K123" s="77">
        <v>276</v>
      </c>
      <c r="L123" s="77">
        <v>283</v>
      </c>
      <c r="M123" s="77">
        <v>291</v>
      </c>
      <c r="N123" s="100">
        <v>328</v>
      </c>
      <c r="O123" s="30">
        <f t="shared" ref="O123:O132" si="239">IFERROR(U123*I123,0)</f>
        <v>0</v>
      </c>
      <c r="P123" s="4">
        <f t="shared" ref="P123:P132" si="240">IFERROR(U123*J123,0)</f>
        <v>0</v>
      </c>
      <c r="Q123" s="4">
        <f t="shared" ref="Q123:Q132" si="241">IFERROR(U123*K123,0)</f>
        <v>0</v>
      </c>
      <c r="R123" s="4">
        <f t="shared" ref="R123:R132" si="242">IFERROR(U123*L123,0)</f>
        <v>0</v>
      </c>
      <c r="S123" s="4">
        <f t="shared" ref="S123:S132" si="243">IFERROR(U123*M123,0)</f>
        <v>0</v>
      </c>
      <c r="T123" s="4">
        <f t="shared" ref="T123:T132" si="244">IFERROR(U123*N123,0)</f>
        <v>0</v>
      </c>
      <c r="U123" s="36"/>
      <c r="V123" s="87">
        <f t="shared" si="144"/>
        <v>262</v>
      </c>
      <c r="W123" s="76">
        <f t="shared" si="144"/>
        <v>269</v>
      </c>
      <c r="X123" s="76">
        <f t="shared" si="144"/>
        <v>276</v>
      </c>
      <c r="Y123" s="76">
        <f t="shared" si="144"/>
        <v>283</v>
      </c>
      <c r="Z123" s="76">
        <f t="shared" si="145"/>
        <v>291</v>
      </c>
      <c r="AA123" s="76">
        <f t="shared" si="145"/>
        <v>328</v>
      </c>
      <c r="AB123"/>
      <c r="AC123" s="107">
        <f t="shared" si="137"/>
        <v>262</v>
      </c>
      <c r="AD123" s="107">
        <f t="shared" si="138"/>
        <v>268.71794871794873</v>
      </c>
      <c r="AE123" s="107">
        <f t="shared" si="139"/>
        <v>275.78947368421052</v>
      </c>
      <c r="AF123" s="107">
        <f t="shared" si="140"/>
        <v>283.24324324324323</v>
      </c>
      <c r="AG123" s="107">
        <f t="shared" si="141"/>
        <v>291.11111111111109</v>
      </c>
      <c r="AH123" s="107">
        <f t="shared" si="142"/>
        <v>327.5</v>
      </c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</row>
    <row r="124" spans="1:1026" ht="83.25" customHeight="1" x14ac:dyDescent="0.5">
      <c r="A124"/>
      <c r="B124" s="37">
        <f t="shared" ref="B124:B132" si="245">B123+1</f>
        <v>107</v>
      </c>
      <c r="C124" s="38" t="s">
        <v>104</v>
      </c>
      <c r="D124" s="99" t="s">
        <v>350</v>
      </c>
      <c r="E124" s="57"/>
      <c r="F124" s="48" t="s">
        <v>349</v>
      </c>
      <c r="G124" s="48">
        <v>0.2</v>
      </c>
      <c r="H124" s="103">
        <v>14</v>
      </c>
      <c r="I124" s="106">
        <v>104</v>
      </c>
      <c r="J124" s="77">
        <v>107</v>
      </c>
      <c r="K124" s="77">
        <v>109</v>
      </c>
      <c r="L124" s="77">
        <v>112</v>
      </c>
      <c r="M124" s="77">
        <v>116</v>
      </c>
      <c r="N124" s="100">
        <v>130</v>
      </c>
      <c r="O124" s="30">
        <f t="shared" si="239"/>
        <v>0</v>
      </c>
      <c r="P124" s="4">
        <f t="shared" si="240"/>
        <v>0</v>
      </c>
      <c r="Q124" s="4">
        <f t="shared" si="241"/>
        <v>0</v>
      </c>
      <c r="R124" s="4">
        <f t="shared" si="242"/>
        <v>0</v>
      </c>
      <c r="S124" s="4">
        <f t="shared" si="243"/>
        <v>0</v>
      </c>
      <c r="T124" s="4">
        <f t="shared" si="244"/>
        <v>0</v>
      </c>
      <c r="U124" s="36"/>
      <c r="V124" s="87">
        <f t="shared" si="144"/>
        <v>104</v>
      </c>
      <c r="W124" s="76">
        <f t="shared" si="144"/>
        <v>107</v>
      </c>
      <c r="X124" s="76">
        <f t="shared" si="144"/>
        <v>109</v>
      </c>
      <c r="Y124" s="76">
        <f t="shared" si="144"/>
        <v>112</v>
      </c>
      <c r="Z124" s="76">
        <f t="shared" si="145"/>
        <v>116</v>
      </c>
      <c r="AA124" s="76">
        <f t="shared" si="145"/>
        <v>130</v>
      </c>
      <c r="AB124"/>
      <c r="AC124" s="107">
        <f t="shared" si="137"/>
        <v>104</v>
      </c>
      <c r="AD124" s="107">
        <f t="shared" si="138"/>
        <v>106.66666666666667</v>
      </c>
      <c r="AE124" s="107">
        <f t="shared" si="139"/>
        <v>109.47368421052632</v>
      </c>
      <c r="AF124" s="107">
        <f t="shared" si="140"/>
        <v>112.43243243243244</v>
      </c>
      <c r="AG124" s="107">
        <f t="shared" si="141"/>
        <v>115.55555555555556</v>
      </c>
      <c r="AH124" s="107">
        <f t="shared" si="142"/>
        <v>130</v>
      </c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</row>
    <row r="125" spans="1:1026" ht="109.5" customHeight="1" x14ac:dyDescent="0.5">
      <c r="A125"/>
      <c r="B125" s="37">
        <f>B124+1</f>
        <v>108</v>
      </c>
      <c r="C125" s="38" t="s">
        <v>105</v>
      </c>
      <c r="D125" s="99" t="s">
        <v>352</v>
      </c>
      <c r="E125" s="57"/>
      <c r="F125" s="48" t="s">
        <v>351</v>
      </c>
      <c r="G125" s="48">
        <v>7.4999999999999997E-2</v>
      </c>
      <c r="H125" s="103">
        <v>30</v>
      </c>
      <c r="I125" s="106">
        <v>83</v>
      </c>
      <c r="J125" s="77">
        <v>85</v>
      </c>
      <c r="K125" s="77">
        <v>87</v>
      </c>
      <c r="L125" s="77">
        <v>90</v>
      </c>
      <c r="M125" s="77">
        <v>92</v>
      </c>
      <c r="N125" s="100">
        <v>104</v>
      </c>
      <c r="O125" s="30">
        <f t="shared" si="239"/>
        <v>0</v>
      </c>
      <c r="P125" s="4">
        <f t="shared" si="240"/>
        <v>0</v>
      </c>
      <c r="Q125" s="4">
        <f t="shared" si="241"/>
        <v>0</v>
      </c>
      <c r="R125" s="4">
        <f t="shared" si="242"/>
        <v>0</v>
      </c>
      <c r="S125" s="4">
        <f t="shared" si="243"/>
        <v>0</v>
      </c>
      <c r="T125" s="4">
        <f t="shared" si="244"/>
        <v>0</v>
      </c>
      <c r="U125" s="36"/>
      <c r="V125" s="87">
        <f t="shared" si="144"/>
        <v>83</v>
      </c>
      <c r="W125" s="76">
        <f t="shared" si="144"/>
        <v>85</v>
      </c>
      <c r="X125" s="76">
        <f t="shared" si="144"/>
        <v>87</v>
      </c>
      <c r="Y125" s="76">
        <f t="shared" si="144"/>
        <v>90</v>
      </c>
      <c r="Z125" s="76">
        <f t="shared" si="145"/>
        <v>92</v>
      </c>
      <c r="AA125" s="76">
        <f t="shared" si="145"/>
        <v>104</v>
      </c>
      <c r="AB125"/>
      <c r="AC125" s="107">
        <f t="shared" si="137"/>
        <v>83</v>
      </c>
      <c r="AD125" s="107">
        <f t="shared" si="138"/>
        <v>85.128205128205124</v>
      </c>
      <c r="AE125" s="107">
        <f t="shared" si="139"/>
        <v>87.368421052631575</v>
      </c>
      <c r="AF125" s="107">
        <f t="shared" si="140"/>
        <v>89.729729729729726</v>
      </c>
      <c r="AG125" s="107">
        <f t="shared" si="141"/>
        <v>92.222222222222229</v>
      </c>
      <c r="AH125" s="107">
        <f t="shared" si="142"/>
        <v>103.75</v>
      </c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</row>
    <row r="126" spans="1:1026" ht="109.5" customHeight="1" x14ac:dyDescent="0.5">
      <c r="A126"/>
      <c r="B126" s="37">
        <f t="shared" si="245"/>
        <v>109</v>
      </c>
      <c r="C126" s="38" t="s">
        <v>106</v>
      </c>
      <c r="D126" s="99" t="s">
        <v>354</v>
      </c>
      <c r="E126" s="57"/>
      <c r="F126" s="48" t="s">
        <v>353</v>
      </c>
      <c r="G126" s="48">
        <v>0.14000000000000001</v>
      </c>
      <c r="H126" s="103">
        <v>20</v>
      </c>
      <c r="I126" s="106">
        <v>104</v>
      </c>
      <c r="J126" s="77">
        <v>107</v>
      </c>
      <c r="K126" s="77">
        <v>109</v>
      </c>
      <c r="L126" s="77">
        <v>112</v>
      </c>
      <c r="M126" s="77">
        <v>116</v>
      </c>
      <c r="N126" s="100">
        <v>130</v>
      </c>
      <c r="O126" s="30">
        <f t="shared" si="239"/>
        <v>0</v>
      </c>
      <c r="P126" s="4">
        <f t="shared" si="240"/>
        <v>0</v>
      </c>
      <c r="Q126" s="4">
        <f t="shared" si="241"/>
        <v>0</v>
      </c>
      <c r="R126" s="4">
        <f t="shared" si="242"/>
        <v>0</v>
      </c>
      <c r="S126" s="4">
        <f t="shared" si="243"/>
        <v>0</v>
      </c>
      <c r="T126" s="4">
        <f t="shared" si="244"/>
        <v>0</v>
      </c>
      <c r="U126" s="36"/>
      <c r="V126" s="87">
        <f t="shared" si="144"/>
        <v>104</v>
      </c>
      <c r="W126" s="76">
        <f t="shared" si="144"/>
        <v>107</v>
      </c>
      <c r="X126" s="76">
        <f t="shared" si="144"/>
        <v>109</v>
      </c>
      <c r="Y126" s="76">
        <f t="shared" si="144"/>
        <v>112</v>
      </c>
      <c r="Z126" s="76">
        <f t="shared" si="145"/>
        <v>116</v>
      </c>
      <c r="AA126" s="76">
        <f t="shared" si="145"/>
        <v>130</v>
      </c>
      <c r="AB126"/>
      <c r="AC126" s="107">
        <f t="shared" si="137"/>
        <v>104</v>
      </c>
      <c r="AD126" s="107">
        <f t="shared" si="138"/>
        <v>106.66666666666667</v>
      </c>
      <c r="AE126" s="107">
        <f t="shared" si="139"/>
        <v>109.47368421052632</v>
      </c>
      <c r="AF126" s="107">
        <f t="shared" si="140"/>
        <v>112.43243243243244</v>
      </c>
      <c r="AG126" s="107">
        <f t="shared" si="141"/>
        <v>115.55555555555556</v>
      </c>
      <c r="AH126" s="107">
        <f t="shared" si="142"/>
        <v>130</v>
      </c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</row>
    <row r="127" spans="1:1026" ht="108" customHeight="1" x14ac:dyDescent="0.5">
      <c r="A127"/>
      <c r="B127" s="37">
        <f t="shared" si="245"/>
        <v>110</v>
      </c>
      <c r="C127" s="38" t="s">
        <v>107</v>
      </c>
      <c r="D127" s="99" t="s">
        <v>355</v>
      </c>
      <c r="E127" s="57"/>
      <c r="F127" s="48" t="s">
        <v>493</v>
      </c>
      <c r="G127" s="48">
        <v>4.4999999999999998E-2</v>
      </c>
      <c r="H127" s="103">
        <v>30</v>
      </c>
      <c r="I127" s="106">
        <v>99</v>
      </c>
      <c r="J127" s="77">
        <v>102</v>
      </c>
      <c r="K127" s="77">
        <v>104</v>
      </c>
      <c r="L127" s="77">
        <v>107</v>
      </c>
      <c r="M127" s="77">
        <v>110</v>
      </c>
      <c r="N127" s="100">
        <v>124</v>
      </c>
      <c r="O127" s="30">
        <f t="shared" si="239"/>
        <v>0</v>
      </c>
      <c r="P127" s="4">
        <f t="shared" si="240"/>
        <v>0</v>
      </c>
      <c r="Q127" s="4">
        <f t="shared" si="241"/>
        <v>0</v>
      </c>
      <c r="R127" s="4">
        <f t="shared" si="242"/>
        <v>0</v>
      </c>
      <c r="S127" s="4">
        <f t="shared" si="243"/>
        <v>0</v>
      </c>
      <c r="T127" s="4">
        <f t="shared" si="244"/>
        <v>0</v>
      </c>
      <c r="U127" s="36"/>
      <c r="V127" s="87">
        <f t="shared" si="144"/>
        <v>99</v>
      </c>
      <c r="W127" s="76">
        <f t="shared" si="144"/>
        <v>102</v>
      </c>
      <c r="X127" s="76">
        <f t="shared" si="144"/>
        <v>104</v>
      </c>
      <c r="Y127" s="76">
        <f t="shared" si="144"/>
        <v>107</v>
      </c>
      <c r="Z127" s="76">
        <f t="shared" si="145"/>
        <v>110</v>
      </c>
      <c r="AA127" s="76">
        <f t="shared" si="145"/>
        <v>124</v>
      </c>
      <c r="AB127"/>
      <c r="AC127" s="107">
        <f t="shared" si="137"/>
        <v>99</v>
      </c>
      <c r="AD127" s="107">
        <f t="shared" si="138"/>
        <v>101.53846153846153</v>
      </c>
      <c r="AE127" s="107">
        <f t="shared" si="139"/>
        <v>104.21052631578948</v>
      </c>
      <c r="AF127" s="107">
        <f t="shared" si="140"/>
        <v>107.02702702702703</v>
      </c>
      <c r="AG127" s="107">
        <f t="shared" si="141"/>
        <v>110</v>
      </c>
      <c r="AH127" s="107">
        <f t="shared" si="142"/>
        <v>123.75</v>
      </c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</row>
    <row r="128" spans="1:1026" ht="108" customHeight="1" x14ac:dyDescent="0.5">
      <c r="A128"/>
      <c r="B128" s="37">
        <f>B127+1</f>
        <v>111</v>
      </c>
      <c r="C128" s="132" t="s">
        <v>108</v>
      </c>
      <c r="D128" s="99" t="s">
        <v>361</v>
      </c>
      <c r="E128" s="57"/>
      <c r="F128" s="48" t="s">
        <v>300</v>
      </c>
      <c r="G128" s="48">
        <v>0.19</v>
      </c>
      <c r="H128" s="103">
        <v>16</v>
      </c>
      <c r="I128" s="106">
        <v>223</v>
      </c>
      <c r="J128" s="77">
        <v>229</v>
      </c>
      <c r="K128" s="77">
        <v>235</v>
      </c>
      <c r="L128" s="77">
        <v>241</v>
      </c>
      <c r="M128" s="77">
        <v>248</v>
      </c>
      <c r="N128" s="100">
        <v>279</v>
      </c>
      <c r="O128" s="30">
        <f t="shared" si="239"/>
        <v>0</v>
      </c>
      <c r="P128" s="4">
        <f t="shared" si="240"/>
        <v>0</v>
      </c>
      <c r="Q128" s="4">
        <f t="shared" si="241"/>
        <v>0</v>
      </c>
      <c r="R128" s="4">
        <f t="shared" si="242"/>
        <v>0</v>
      </c>
      <c r="S128" s="4">
        <f t="shared" si="243"/>
        <v>0</v>
      </c>
      <c r="T128" s="4">
        <f t="shared" si="244"/>
        <v>0</v>
      </c>
      <c r="U128" s="36"/>
      <c r="V128" s="87">
        <f t="shared" si="144"/>
        <v>223</v>
      </c>
      <c r="W128" s="76">
        <f t="shared" si="144"/>
        <v>229</v>
      </c>
      <c r="X128" s="76">
        <f t="shared" si="144"/>
        <v>235</v>
      </c>
      <c r="Y128" s="76">
        <f t="shared" si="144"/>
        <v>241</v>
      </c>
      <c r="Z128" s="76">
        <f t="shared" si="145"/>
        <v>248</v>
      </c>
      <c r="AA128" s="76">
        <f t="shared" si="145"/>
        <v>279</v>
      </c>
      <c r="AB128"/>
      <c r="AC128" s="107">
        <f t="shared" si="137"/>
        <v>223</v>
      </c>
      <c r="AD128" s="107">
        <f t="shared" si="138"/>
        <v>228.71794871794873</v>
      </c>
      <c r="AE128" s="107">
        <f t="shared" si="139"/>
        <v>234.73684210526315</v>
      </c>
      <c r="AF128" s="107">
        <f t="shared" si="140"/>
        <v>241.08108108108109</v>
      </c>
      <c r="AG128" s="107">
        <f t="shared" si="141"/>
        <v>247.77777777777777</v>
      </c>
      <c r="AH128" s="107">
        <f t="shared" si="142"/>
        <v>278.75</v>
      </c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</row>
    <row r="129" spans="1:1026" ht="108" customHeight="1" x14ac:dyDescent="0.5">
      <c r="A129"/>
      <c r="B129" s="37">
        <f t="shared" si="245"/>
        <v>112</v>
      </c>
      <c r="C129" s="132" t="s">
        <v>109</v>
      </c>
      <c r="D129" s="99" t="s">
        <v>356</v>
      </c>
      <c r="E129" s="57"/>
      <c r="F129" s="48" t="s">
        <v>357</v>
      </c>
      <c r="G129" s="48">
        <v>0.32500000000000001</v>
      </c>
      <c r="H129" s="103">
        <v>16</v>
      </c>
      <c r="I129" s="106">
        <v>406</v>
      </c>
      <c r="J129" s="77">
        <v>416</v>
      </c>
      <c r="K129" s="77">
        <v>427</v>
      </c>
      <c r="L129" s="77">
        <v>439</v>
      </c>
      <c r="M129" s="77">
        <v>451</v>
      </c>
      <c r="N129" s="100">
        <v>508</v>
      </c>
      <c r="O129" s="30">
        <f t="shared" si="239"/>
        <v>0</v>
      </c>
      <c r="P129" s="4">
        <f t="shared" si="240"/>
        <v>0</v>
      </c>
      <c r="Q129" s="4">
        <f t="shared" si="241"/>
        <v>0</v>
      </c>
      <c r="R129" s="4">
        <f t="shared" si="242"/>
        <v>0</v>
      </c>
      <c r="S129" s="4">
        <f t="shared" si="243"/>
        <v>0</v>
      </c>
      <c r="T129" s="4">
        <f t="shared" si="244"/>
        <v>0</v>
      </c>
      <c r="U129" s="36"/>
      <c r="V129" s="87">
        <f t="shared" si="144"/>
        <v>406</v>
      </c>
      <c r="W129" s="76">
        <f t="shared" si="144"/>
        <v>416</v>
      </c>
      <c r="X129" s="76">
        <f t="shared" si="144"/>
        <v>427</v>
      </c>
      <c r="Y129" s="76">
        <f t="shared" si="144"/>
        <v>439</v>
      </c>
      <c r="Z129" s="76">
        <f t="shared" si="145"/>
        <v>451</v>
      </c>
      <c r="AA129" s="76">
        <f t="shared" si="145"/>
        <v>508</v>
      </c>
      <c r="AB129"/>
      <c r="AC129" s="107">
        <f t="shared" si="137"/>
        <v>406</v>
      </c>
      <c r="AD129" s="107">
        <f t="shared" si="138"/>
        <v>416.41025641025641</v>
      </c>
      <c r="AE129" s="107">
        <f t="shared" si="139"/>
        <v>427.36842105263156</v>
      </c>
      <c r="AF129" s="107">
        <f t="shared" si="140"/>
        <v>438.91891891891891</v>
      </c>
      <c r="AG129" s="107">
        <f t="shared" si="141"/>
        <v>451.11111111111109</v>
      </c>
      <c r="AH129" s="107">
        <f t="shared" si="142"/>
        <v>507.5</v>
      </c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</row>
    <row r="130" spans="1:1026" ht="111.75" customHeight="1" x14ac:dyDescent="0.5">
      <c r="A130"/>
      <c r="B130" s="37">
        <f t="shared" si="245"/>
        <v>113</v>
      </c>
      <c r="C130" s="140" t="s">
        <v>110</v>
      </c>
      <c r="D130" s="99" t="s">
        <v>360</v>
      </c>
      <c r="E130" s="57"/>
      <c r="F130" s="48" t="s">
        <v>300</v>
      </c>
      <c r="G130" s="48">
        <v>0.17</v>
      </c>
      <c r="H130" s="103">
        <v>16</v>
      </c>
      <c r="I130" s="106">
        <v>223</v>
      </c>
      <c r="J130" s="77">
        <v>229</v>
      </c>
      <c r="K130" s="77">
        <v>235</v>
      </c>
      <c r="L130" s="77">
        <v>241</v>
      </c>
      <c r="M130" s="77">
        <v>248</v>
      </c>
      <c r="N130" s="100">
        <v>279</v>
      </c>
      <c r="O130" s="30">
        <f t="shared" si="239"/>
        <v>0</v>
      </c>
      <c r="P130" s="4">
        <f t="shared" si="240"/>
        <v>0</v>
      </c>
      <c r="Q130" s="4">
        <f t="shared" si="241"/>
        <v>0</v>
      </c>
      <c r="R130" s="4">
        <f t="shared" si="242"/>
        <v>0</v>
      </c>
      <c r="S130" s="4">
        <f t="shared" si="243"/>
        <v>0</v>
      </c>
      <c r="T130" s="4">
        <f t="shared" si="244"/>
        <v>0</v>
      </c>
      <c r="U130" s="36"/>
      <c r="V130" s="87">
        <f t="shared" si="144"/>
        <v>223</v>
      </c>
      <c r="W130" s="76">
        <f t="shared" si="144"/>
        <v>229</v>
      </c>
      <c r="X130" s="76">
        <f t="shared" si="144"/>
        <v>235</v>
      </c>
      <c r="Y130" s="76">
        <f t="shared" si="144"/>
        <v>241</v>
      </c>
      <c r="Z130" s="76">
        <f t="shared" si="145"/>
        <v>248</v>
      </c>
      <c r="AA130" s="76">
        <f t="shared" si="145"/>
        <v>279</v>
      </c>
      <c r="AB130"/>
      <c r="AC130" s="107">
        <f t="shared" si="137"/>
        <v>223</v>
      </c>
      <c r="AD130" s="107">
        <f t="shared" si="138"/>
        <v>228.71794871794873</v>
      </c>
      <c r="AE130" s="107">
        <f t="shared" si="139"/>
        <v>234.73684210526315</v>
      </c>
      <c r="AF130" s="107">
        <f t="shared" si="140"/>
        <v>241.08108108108109</v>
      </c>
      <c r="AG130" s="107">
        <f t="shared" si="141"/>
        <v>247.77777777777777</v>
      </c>
      <c r="AH130" s="107">
        <f t="shared" si="142"/>
        <v>278.75</v>
      </c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</row>
    <row r="131" spans="1:1026" ht="126.75" customHeight="1" x14ac:dyDescent="0.5">
      <c r="A131"/>
      <c r="B131" s="37">
        <f t="shared" si="245"/>
        <v>114</v>
      </c>
      <c r="C131" s="140" t="s">
        <v>111</v>
      </c>
      <c r="D131" s="99" t="s">
        <v>358</v>
      </c>
      <c r="E131" s="57"/>
      <c r="F131" s="48" t="s">
        <v>300</v>
      </c>
      <c r="G131" s="48">
        <v>0.16500000000000001</v>
      </c>
      <c r="H131" s="103">
        <v>16</v>
      </c>
      <c r="I131" s="106">
        <v>223</v>
      </c>
      <c r="J131" s="77">
        <v>229</v>
      </c>
      <c r="K131" s="77">
        <v>235</v>
      </c>
      <c r="L131" s="77">
        <v>241</v>
      </c>
      <c r="M131" s="77">
        <v>248</v>
      </c>
      <c r="N131" s="100">
        <v>279</v>
      </c>
      <c r="O131" s="30">
        <f t="shared" si="239"/>
        <v>0</v>
      </c>
      <c r="P131" s="4">
        <f t="shared" si="240"/>
        <v>0</v>
      </c>
      <c r="Q131" s="4">
        <f t="shared" si="241"/>
        <v>0</v>
      </c>
      <c r="R131" s="4">
        <f t="shared" si="242"/>
        <v>0</v>
      </c>
      <c r="S131" s="4">
        <f t="shared" si="243"/>
        <v>0</v>
      </c>
      <c r="T131" s="4">
        <f t="shared" si="244"/>
        <v>0</v>
      </c>
      <c r="U131" s="36"/>
      <c r="V131" s="87">
        <f t="shared" si="144"/>
        <v>223</v>
      </c>
      <c r="W131" s="76">
        <f t="shared" si="144"/>
        <v>229</v>
      </c>
      <c r="X131" s="76">
        <f t="shared" si="144"/>
        <v>235</v>
      </c>
      <c r="Y131" s="76">
        <f t="shared" si="144"/>
        <v>241</v>
      </c>
      <c r="Z131" s="76">
        <f t="shared" si="145"/>
        <v>248</v>
      </c>
      <c r="AA131" s="76">
        <f t="shared" si="145"/>
        <v>279</v>
      </c>
      <c r="AB131"/>
      <c r="AC131" s="107">
        <f t="shared" si="137"/>
        <v>223</v>
      </c>
      <c r="AD131" s="107">
        <f t="shared" si="138"/>
        <v>228.71794871794873</v>
      </c>
      <c r="AE131" s="107">
        <f t="shared" si="139"/>
        <v>234.73684210526315</v>
      </c>
      <c r="AF131" s="107">
        <f t="shared" si="140"/>
        <v>241.08108108108109</v>
      </c>
      <c r="AG131" s="107">
        <f t="shared" si="141"/>
        <v>247.77777777777777</v>
      </c>
      <c r="AH131" s="107">
        <f t="shared" si="142"/>
        <v>278.75</v>
      </c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</row>
    <row r="132" spans="1:1026" ht="117" customHeight="1" x14ac:dyDescent="0.5">
      <c r="A132"/>
      <c r="B132" s="37">
        <f t="shared" si="245"/>
        <v>115</v>
      </c>
      <c r="C132" s="140" t="s">
        <v>112</v>
      </c>
      <c r="D132" s="99" t="s">
        <v>359</v>
      </c>
      <c r="E132" s="57"/>
      <c r="F132" s="48" t="s">
        <v>300</v>
      </c>
      <c r="G132" s="48">
        <v>0.16</v>
      </c>
      <c r="H132" s="103">
        <v>16</v>
      </c>
      <c r="I132" s="106">
        <v>223</v>
      </c>
      <c r="J132" s="77">
        <v>229</v>
      </c>
      <c r="K132" s="77">
        <v>235</v>
      </c>
      <c r="L132" s="77">
        <v>241</v>
      </c>
      <c r="M132" s="77">
        <v>248</v>
      </c>
      <c r="N132" s="100">
        <v>279</v>
      </c>
      <c r="O132" s="30">
        <f t="shared" si="239"/>
        <v>0</v>
      </c>
      <c r="P132" s="4">
        <f t="shared" si="240"/>
        <v>0</v>
      </c>
      <c r="Q132" s="4">
        <f t="shared" si="241"/>
        <v>0</v>
      </c>
      <c r="R132" s="4">
        <f t="shared" si="242"/>
        <v>0</v>
      </c>
      <c r="S132" s="4">
        <f t="shared" si="243"/>
        <v>0</v>
      </c>
      <c r="T132" s="4">
        <f t="shared" si="244"/>
        <v>0</v>
      </c>
      <c r="U132" s="36"/>
      <c r="V132" s="87">
        <f t="shared" si="144"/>
        <v>223</v>
      </c>
      <c r="W132" s="76">
        <f t="shared" si="144"/>
        <v>229</v>
      </c>
      <c r="X132" s="76">
        <f t="shared" si="144"/>
        <v>235</v>
      </c>
      <c r="Y132" s="76">
        <f t="shared" si="144"/>
        <v>241</v>
      </c>
      <c r="Z132" s="76">
        <f t="shared" si="145"/>
        <v>248</v>
      </c>
      <c r="AA132" s="76">
        <f t="shared" si="145"/>
        <v>279</v>
      </c>
      <c r="AB132"/>
      <c r="AC132" s="107">
        <f t="shared" si="137"/>
        <v>223</v>
      </c>
      <c r="AD132" s="107">
        <f t="shared" si="138"/>
        <v>228.71794871794873</v>
      </c>
      <c r="AE132" s="107">
        <f t="shared" si="139"/>
        <v>234.73684210526315</v>
      </c>
      <c r="AF132" s="107">
        <f t="shared" si="140"/>
        <v>241.08108108108109</v>
      </c>
      <c r="AG132" s="107">
        <f t="shared" si="141"/>
        <v>247.77777777777777</v>
      </c>
      <c r="AH132" s="107">
        <f t="shared" si="142"/>
        <v>278.75</v>
      </c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</row>
    <row r="133" spans="1:1026" ht="41.25" customHeight="1" x14ac:dyDescent="0.5">
      <c r="A133"/>
      <c r="B133" s="35"/>
      <c r="C133" s="35"/>
      <c r="D133" s="160" t="s">
        <v>113</v>
      </c>
      <c r="E133" s="161"/>
      <c r="F133" s="161"/>
      <c r="G133" s="161"/>
      <c r="H133" s="161"/>
      <c r="I133" s="161"/>
      <c r="J133" s="161"/>
      <c r="K133" s="161"/>
      <c r="L133" s="161"/>
      <c r="M133" s="161"/>
      <c r="N133" s="162"/>
      <c r="O133" s="14"/>
      <c r="P133" s="14"/>
      <c r="Q133" s="14"/>
      <c r="R133" s="14"/>
      <c r="S133" s="14"/>
      <c r="T133" s="14"/>
      <c r="U133" s="36"/>
      <c r="V133" s="87"/>
      <c r="W133" s="76"/>
      <c r="X133" s="76"/>
      <c r="Y133" s="76"/>
      <c r="Z133" s="76"/>
      <c r="AA133" s="76"/>
      <c r="AB133"/>
      <c r="AC133" s="107"/>
      <c r="AD133" s="107"/>
      <c r="AE133" s="107"/>
      <c r="AF133" s="107"/>
      <c r="AG133" s="107"/>
      <c r="AH133" s="107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</row>
    <row r="134" spans="1:1026" ht="87.75" customHeight="1" x14ac:dyDescent="0.5">
      <c r="A134"/>
      <c r="B134" s="37">
        <f>B132+1</f>
        <v>116</v>
      </c>
      <c r="C134" s="142" t="s">
        <v>516</v>
      </c>
      <c r="D134" s="49" t="s">
        <v>517</v>
      </c>
      <c r="E134" s="54"/>
      <c r="F134" s="48" t="s">
        <v>555</v>
      </c>
      <c r="G134" s="48">
        <v>0.125</v>
      </c>
      <c r="H134" s="103">
        <v>32</v>
      </c>
      <c r="I134" s="106">
        <v>179</v>
      </c>
      <c r="J134" s="77">
        <v>184</v>
      </c>
      <c r="K134" s="77">
        <v>188</v>
      </c>
      <c r="L134" s="77">
        <v>194</v>
      </c>
      <c r="M134" s="77">
        <v>199</v>
      </c>
      <c r="N134" s="100">
        <v>224</v>
      </c>
      <c r="O134" s="30">
        <f t="shared" ref="O134:O144" si="246">IFERROR(U134*I134,0)</f>
        <v>0</v>
      </c>
      <c r="P134" s="4">
        <f t="shared" ref="P134:P144" si="247">IFERROR(U134*J134,0)</f>
        <v>0</v>
      </c>
      <c r="Q134" s="4">
        <f t="shared" ref="Q134:Q144" si="248">IFERROR(U134*K134,0)</f>
        <v>0</v>
      </c>
      <c r="R134" s="4">
        <f t="shared" ref="R134:R144" si="249">IFERROR(U134*L134,0)</f>
        <v>0</v>
      </c>
      <c r="S134" s="4">
        <f t="shared" ref="S134:S144" si="250">IFERROR(U134*M134,0)</f>
        <v>0</v>
      </c>
      <c r="T134" s="4">
        <f t="shared" ref="T134:T144" si="251">IFERROR(U134*N134,0)</f>
        <v>0</v>
      </c>
      <c r="U134" s="36"/>
      <c r="V134" s="87">
        <f t="shared" si="144"/>
        <v>179</v>
      </c>
      <c r="W134" s="76">
        <f t="shared" si="144"/>
        <v>184</v>
      </c>
      <c r="X134" s="76">
        <f t="shared" si="144"/>
        <v>188</v>
      </c>
      <c r="Y134" s="76">
        <f t="shared" si="144"/>
        <v>194</v>
      </c>
      <c r="Z134" s="76">
        <f t="shared" si="145"/>
        <v>199</v>
      </c>
      <c r="AA134" s="76">
        <f t="shared" si="145"/>
        <v>224</v>
      </c>
      <c r="AB134"/>
      <c r="AC134" s="107">
        <f t="shared" si="137"/>
        <v>179</v>
      </c>
      <c r="AD134" s="107">
        <f t="shared" si="138"/>
        <v>183.58974358974359</v>
      </c>
      <c r="AE134" s="107">
        <f t="shared" si="139"/>
        <v>188.42105263157896</v>
      </c>
      <c r="AF134" s="107">
        <f t="shared" si="140"/>
        <v>193.51351351351352</v>
      </c>
      <c r="AG134" s="107">
        <f t="shared" si="141"/>
        <v>198.88888888888889</v>
      </c>
      <c r="AH134" s="107">
        <f t="shared" si="142"/>
        <v>223.75</v>
      </c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</row>
    <row r="135" spans="1:1026" ht="129.75" customHeight="1" x14ac:dyDescent="0.5">
      <c r="A135"/>
      <c r="B135" s="37">
        <f>B134+1</f>
        <v>117</v>
      </c>
      <c r="C135" s="140" t="s">
        <v>114</v>
      </c>
      <c r="D135" s="99" t="s">
        <v>363</v>
      </c>
      <c r="E135" s="54"/>
      <c r="F135" s="48" t="s">
        <v>362</v>
      </c>
      <c r="G135" s="48">
        <v>0.125</v>
      </c>
      <c r="H135" s="103">
        <v>30</v>
      </c>
      <c r="I135" s="106">
        <v>283</v>
      </c>
      <c r="J135" s="77">
        <v>290</v>
      </c>
      <c r="K135" s="77">
        <v>298</v>
      </c>
      <c r="L135" s="77">
        <v>306</v>
      </c>
      <c r="M135" s="77">
        <v>314</v>
      </c>
      <c r="N135" s="100">
        <v>354</v>
      </c>
      <c r="O135" s="30">
        <f t="shared" si="246"/>
        <v>0</v>
      </c>
      <c r="P135" s="4">
        <f t="shared" si="247"/>
        <v>0</v>
      </c>
      <c r="Q135" s="4">
        <f t="shared" si="248"/>
        <v>0</v>
      </c>
      <c r="R135" s="4">
        <f t="shared" si="249"/>
        <v>0</v>
      </c>
      <c r="S135" s="4">
        <f t="shared" si="250"/>
        <v>0</v>
      </c>
      <c r="T135" s="4">
        <f t="shared" si="251"/>
        <v>0</v>
      </c>
      <c r="U135" s="36"/>
      <c r="V135" s="87">
        <f t="shared" si="144"/>
        <v>283</v>
      </c>
      <c r="W135" s="76">
        <f t="shared" si="144"/>
        <v>290</v>
      </c>
      <c r="X135" s="76">
        <f t="shared" si="144"/>
        <v>298</v>
      </c>
      <c r="Y135" s="76">
        <f t="shared" si="144"/>
        <v>306</v>
      </c>
      <c r="Z135" s="76">
        <f t="shared" si="145"/>
        <v>314</v>
      </c>
      <c r="AA135" s="76">
        <f t="shared" si="145"/>
        <v>354</v>
      </c>
      <c r="AB135"/>
      <c r="AC135" s="107">
        <f t="shared" si="137"/>
        <v>283</v>
      </c>
      <c r="AD135" s="107">
        <f t="shared" si="138"/>
        <v>290.25641025641028</v>
      </c>
      <c r="AE135" s="107">
        <f t="shared" si="139"/>
        <v>297.89473684210526</v>
      </c>
      <c r="AF135" s="107">
        <f t="shared" si="140"/>
        <v>305.94594594594594</v>
      </c>
      <c r="AG135" s="107">
        <f t="shared" si="141"/>
        <v>314.44444444444446</v>
      </c>
      <c r="AH135" s="107">
        <f t="shared" si="142"/>
        <v>353.75</v>
      </c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</row>
    <row r="136" spans="1:1026" ht="120" customHeight="1" x14ac:dyDescent="0.5">
      <c r="A136"/>
      <c r="B136" s="37">
        <f t="shared" ref="B136:B141" si="252">B135+1</f>
        <v>118</v>
      </c>
      <c r="C136" s="38" t="s">
        <v>115</v>
      </c>
      <c r="D136" s="99" t="s">
        <v>364</v>
      </c>
      <c r="E136" s="57"/>
      <c r="F136" s="48" t="s">
        <v>365</v>
      </c>
      <c r="G136" s="48">
        <v>0.44</v>
      </c>
      <c r="H136" s="103">
        <v>16</v>
      </c>
      <c r="I136" s="106">
        <v>475</v>
      </c>
      <c r="J136" s="77">
        <v>487</v>
      </c>
      <c r="K136" s="77">
        <v>500</v>
      </c>
      <c r="L136" s="77">
        <v>514</v>
      </c>
      <c r="M136" s="77">
        <v>528</v>
      </c>
      <c r="N136" s="100">
        <v>594</v>
      </c>
      <c r="O136" s="30">
        <f t="shared" si="246"/>
        <v>0</v>
      </c>
      <c r="P136" s="4">
        <f t="shared" si="247"/>
        <v>0</v>
      </c>
      <c r="Q136" s="4">
        <f t="shared" si="248"/>
        <v>0</v>
      </c>
      <c r="R136" s="4">
        <f t="shared" si="249"/>
        <v>0</v>
      </c>
      <c r="S136" s="4">
        <f t="shared" si="250"/>
        <v>0</v>
      </c>
      <c r="T136" s="4">
        <f t="shared" si="251"/>
        <v>0</v>
      </c>
      <c r="U136" s="36"/>
      <c r="V136" s="87">
        <f t="shared" si="144"/>
        <v>475</v>
      </c>
      <c r="W136" s="76">
        <f t="shared" si="144"/>
        <v>487</v>
      </c>
      <c r="X136" s="76">
        <f t="shared" si="144"/>
        <v>500</v>
      </c>
      <c r="Y136" s="76">
        <f t="shared" si="144"/>
        <v>514</v>
      </c>
      <c r="Z136" s="76">
        <f t="shared" si="145"/>
        <v>528</v>
      </c>
      <c r="AA136" s="76">
        <f t="shared" si="145"/>
        <v>594</v>
      </c>
      <c r="AC136" s="107">
        <f t="shared" si="137"/>
        <v>475</v>
      </c>
      <c r="AD136" s="107">
        <f t="shared" si="138"/>
        <v>487.17948717948718</v>
      </c>
      <c r="AE136" s="107">
        <f t="shared" si="139"/>
        <v>500</v>
      </c>
      <c r="AF136" s="107">
        <f t="shared" si="140"/>
        <v>513.51351351351354</v>
      </c>
      <c r="AG136" s="107">
        <f t="shared" si="141"/>
        <v>527.77777777777783</v>
      </c>
      <c r="AH136" s="107">
        <f t="shared" si="142"/>
        <v>593.75</v>
      </c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</row>
    <row r="137" spans="1:1026" ht="120" customHeight="1" x14ac:dyDescent="0.5">
      <c r="A137"/>
      <c r="B137" s="37">
        <f>B136+1</f>
        <v>119</v>
      </c>
      <c r="C137" s="38" t="s">
        <v>545</v>
      </c>
      <c r="D137" s="49" t="s">
        <v>546</v>
      </c>
      <c r="E137" s="57"/>
      <c r="F137" s="48" t="s">
        <v>548</v>
      </c>
      <c r="G137" s="48">
        <v>0.14499999999999999</v>
      </c>
      <c r="H137" s="103">
        <v>36</v>
      </c>
      <c r="I137" s="106">
        <v>367</v>
      </c>
      <c r="J137" s="77">
        <v>376</v>
      </c>
      <c r="K137" s="77">
        <v>386</v>
      </c>
      <c r="L137" s="77">
        <v>397</v>
      </c>
      <c r="M137" s="77">
        <v>408</v>
      </c>
      <c r="N137" s="100">
        <v>459</v>
      </c>
      <c r="O137" s="30">
        <f t="shared" si="246"/>
        <v>0</v>
      </c>
      <c r="P137" s="4">
        <f t="shared" si="247"/>
        <v>0</v>
      </c>
      <c r="Q137" s="4">
        <f t="shared" si="248"/>
        <v>0</v>
      </c>
      <c r="R137" s="4">
        <f t="shared" si="249"/>
        <v>0</v>
      </c>
      <c r="S137" s="4">
        <f t="shared" si="250"/>
        <v>0</v>
      </c>
      <c r="T137" s="4">
        <f t="shared" si="251"/>
        <v>0</v>
      </c>
      <c r="U137" s="36"/>
      <c r="V137" s="87">
        <f t="shared" si="144"/>
        <v>367</v>
      </c>
      <c r="W137" s="76">
        <f t="shared" si="144"/>
        <v>376</v>
      </c>
      <c r="X137" s="76">
        <f t="shared" si="144"/>
        <v>386</v>
      </c>
      <c r="Y137" s="76">
        <f t="shared" si="144"/>
        <v>397</v>
      </c>
      <c r="Z137" s="76">
        <f t="shared" si="145"/>
        <v>408</v>
      </c>
      <c r="AA137" s="76">
        <f t="shared" si="145"/>
        <v>459</v>
      </c>
      <c r="AC137" s="107">
        <f t="shared" si="137"/>
        <v>367</v>
      </c>
      <c r="AD137" s="107">
        <f t="shared" si="138"/>
        <v>376.41025641025641</v>
      </c>
      <c r="AE137" s="107">
        <f t="shared" si="139"/>
        <v>386.31578947368422</v>
      </c>
      <c r="AF137" s="107">
        <f t="shared" si="140"/>
        <v>396.75675675675677</v>
      </c>
      <c r="AG137" s="107">
        <f t="shared" si="141"/>
        <v>407.77777777777777</v>
      </c>
      <c r="AH137" s="107">
        <f t="shared" si="142"/>
        <v>458.75</v>
      </c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</row>
    <row r="138" spans="1:1026" ht="116.25" customHeight="1" x14ac:dyDescent="0.5">
      <c r="A138"/>
      <c r="B138" s="37">
        <f>B137+1</f>
        <v>120</v>
      </c>
      <c r="C138" s="38" t="s">
        <v>528</v>
      </c>
      <c r="D138" s="50" t="s">
        <v>529</v>
      </c>
      <c r="E138" s="57"/>
      <c r="F138" s="48" t="s">
        <v>530</v>
      </c>
      <c r="G138" s="48">
        <v>0.255</v>
      </c>
      <c r="H138" s="103">
        <v>20</v>
      </c>
      <c r="I138" s="106">
        <v>240</v>
      </c>
      <c r="J138" s="77">
        <v>246</v>
      </c>
      <c r="K138" s="77">
        <v>253</v>
      </c>
      <c r="L138" s="77">
        <v>259</v>
      </c>
      <c r="M138" s="77">
        <v>267</v>
      </c>
      <c r="N138" s="100">
        <v>300</v>
      </c>
      <c r="O138" s="30">
        <f t="shared" si="246"/>
        <v>0</v>
      </c>
      <c r="P138" s="4">
        <f t="shared" si="247"/>
        <v>0</v>
      </c>
      <c r="Q138" s="4">
        <f t="shared" si="248"/>
        <v>0</v>
      </c>
      <c r="R138" s="4">
        <f t="shared" si="249"/>
        <v>0</v>
      </c>
      <c r="S138" s="4">
        <f t="shared" si="250"/>
        <v>0</v>
      </c>
      <c r="T138" s="4">
        <f t="shared" si="251"/>
        <v>0</v>
      </c>
      <c r="U138" s="36"/>
      <c r="V138" s="87">
        <f t="shared" si="144"/>
        <v>240</v>
      </c>
      <c r="W138" s="76">
        <f t="shared" si="144"/>
        <v>246</v>
      </c>
      <c r="X138" s="76">
        <f t="shared" si="144"/>
        <v>253</v>
      </c>
      <c r="Y138" s="76">
        <f t="shared" si="144"/>
        <v>259</v>
      </c>
      <c r="Z138" s="76">
        <f t="shared" si="145"/>
        <v>267</v>
      </c>
      <c r="AA138" s="76">
        <f t="shared" si="145"/>
        <v>300</v>
      </c>
      <c r="AC138" s="107">
        <f t="shared" ref="AC138:AC205" si="253">I138</f>
        <v>240</v>
      </c>
      <c r="AD138" s="107">
        <f t="shared" ref="AD138:AD205" si="254">AC138*100/97.5</f>
        <v>246.15384615384616</v>
      </c>
      <c r="AE138" s="107">
        <f t="shared" ref="AE138:AE205" si="255">AC138*100/95</f>
        <v>252.63157894736841</v>
      </c>
      <c r="AF138" s="107">
        <f t="shared" ref="AF138:AF205" si="256">AC138*100/92.5</f>
        <v>259.45945945945948</v>
      </c>
      <c r="AG138" s="107">
        <f t="shared" ref="AG138:AG205" si="257">AC138*100/90</f>
        <v>266.66666666666669</v>
      </c>
      <c r="AH138" s="107">
        <f t="shared" ref="AH138:AH205" si="258">AC138*100/80</f>
        <v>300</v>
      </c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</row>
    <row r="139" spans="1:1026" ht="116.25" customHeight="1" x14ac:dyDescent="0.5">
      <c r="A139"/>
      <c r="B139" s="37">
        <f>B138+1</f>
        <v>121</v>
      </c>
      <c r="C139" s="38" t="s">
        <v>116</v>
      </c>
      <c r="D139" s="99" t="s">
        <v>367</v>
      </c>
      <c r="E139" s="57"/>
      <c r="F139" s="48" t="s">
        <v>366</v>
      </c>
      <c r="G139" s="48">
        <v>0.255</v>
      </c>
      <c r="H139" s="103">
        <v>20</v>
      </c>
      <c r="I139" s="106">
        <v>316</v>
      </c>
      <c r="J139" s="77">
        <v>324</v>
      </c>
      <c r="K139" s="77">
        <v>333</v>
      </c>
      <c r="L139" s="77">
        <v>342</v>
      </c>
      <c r="M139" s="77">
        <v>351</v>
      </c>
      <c r="N139" s="100">
        <v>395</v>
      </c>
      <c r="O139" s="30">
        <f t="shared" si="246"/>
        <v>0</v>
      </c>
      <c r="P139" s="4">
        <f t="shared" si="247"/>
        <v>0</v>
      </c>
      <c r="Q139" s="4">
        <f t="shared" si="248"/>
        <v>0</v>
      </c>
      <c r="R139" s="4">
        <f t="shared" si="249"/>
        <v>0</v>
      </c>
      <c r="S139" s="4">
        <f t="shared" si="250"/>
        <v>0</v>
      </c>
      <c r="T139" s="4">
        <f t="shared" si="251"/>
        <v>0</v>
      </c>
      <c r="U139" s="36"/>
      <c r="V139" s="87">
        <f t="shared" si="144"/>
        <v>316</v>
      </c>
      <c r="W139" s="76">
        <f t="shared" si="144"/>
        <v>324</v>
      </c>
      <c r="X139" s="76">
        <f t="shared" si="144"/>
        <v>333</v>
      </c>
      <c r="Y139" s="76">
        <f t="shared" si="144"/>
        <v>342</v>
      </c>
      <c r="Z139" s="76">
        <f t="shared" si="145"/>
        <v>351</v>
      </c>
      <c r="AA139" s="76">
        <f t="shared" si="145"/>
        <v>395</v>
      </c>
      <c r="AC139" s="107">
        <f t="shared" si="253"/>
        <v>316</v>
      </c>
      <c r="AD139" s="107">
        <f t="shared" si="254"/>
        <v>324.10256410256409</v>
      </c>
      <c r="AE139" s="107">
        <f t="shared" si="255"/>
        <v>332.63157894736844</v>
      </c>
      <c r="AF139" s="107">
        <f t="shared" si="256"/>
        <v>341.62162162162161</v>
      </c>
      <c r="AG139" s="107">
        <f t="shared" si="257"/>
        <v>351.11111111111109</v>
      </c>
      <c r="AH139" s="107">
        <f t="shared" si="258"/>
        <v>395</v>
      </c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</row>
    <row r="140" spans="1:1026" ht="163.5" customHeight="1" x14ac:dyDescent="0.5">
      <c r="A140"/>
      <c r="B140" s="37">
        <f t="shared" si="252"/>
        <v>122</v>
      </c>
      <c r="C140" s="140" t="s">
        <v>117</v>
      </c>
      <c r="D140" s="99" t="s">
        <v>369</v>
      </c>
      <c r="E140" s="57"/>
      <c r="F140" s="48" t="s">
        <v>368</v>
      </c>
      <c r="G140" s="48">
        <v>0.06</v>
      </c>
      <c r="H140" s="103">
        <v>26</v>
      </c>
      <c r="I140" s="106">
        <v>384</v>
      </c>
      <c r="J140" s="77">
        <v>394</v>
      </c>
      <c r="K140" s="77">
        <v>404</v>
      </c>
      <c r="L140" s="77">
        <v>415</v>
      </c>
      <c r="M140" s="77">
        <v>427</v>
      </c>
      <c r="N140" s="100">
        <v>480</v>
      </c>
      <c r="O140" s="30">
        <f t="shared" si="246"/>
        <v>0</v>
      </c>
      <c r="P140" s="4">
        <f t="shared" si="247"/>
        <v>0</v>
      </c>
      <c r="Q140" s="4">
        <f t="shared" si="248"/>
        <v>0</v>
      </c>
      <c r="R140" s="4">
        <f t="shared" si="249"/>
        <v>0</v>
      </c>
      <c r="S140" s="4">
        <f t="shared" si="250"/>
        <v>0</v>
      </c>
      <c r="T140" s="4">
        <f t="shared" si="251"/>
        <v>0</v>
      </c>
      <c r="U140" s="36"/>
      <c r="V140" s="87">
        <f t="shared" si="144"/>
        <v>384</v>
      </c>
      <c r="W140" s="76">
        <f t="shared" si="144"/>
        <v>394</v>
      </c>
      <c r="X140" s="76">
        <f t="shared" si="144"/>
        <v>404</v>
      </c>
      <c r="Y140" s="76">
        <f t="shared" si="144"/>
        <v>415</v>
      </c>
      <c r="Z140" s="76">
        <f t="shared" si="145"/>
        <v>427</v>
      </c>
      <c r="AA140" s="76">
        <f t="shared" si="145"/>
        <v>480</v>
      </c>
      <c r="AC140" s="107">
        <f t="shared" si="253"/>
        <v>384</v>
      </c>
      <c r="AD140" s="107">
        <f t="shared" si="254"/>
        <v>393.84615384615387</v>
      </c>
      <c r="AE140" s="107">
        <f t="shared" si="255"/>
        <v>404.21052631578948</v>
      </c>
      <c r="AF140" s="107">
        <f t="shared" si="256"/>
        <v>415.13513513513516</v>
      </c>
      <c r="AG140" s="107">
        <f t="shared" si="257"/>
        <v>426.66666666666669</v>
      </c>
      <c r="AH140" s="107">
        <f t="shared" si="258"/>
        <v>480</v>
      </c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</row>
    <row r="141" spans="1:1026" ht="144.75" customHeight="1" x14ac:dyDescent="0.5">
      <c r="A141"/>
      <c r="B141" s="38">
        <f t="shared" si="252"/>
        <v>123</v>
      </c>
      <c r="C141" s="140" t="s">
        <v>118</v>
      </c>
      <c r="D141" s="99" t="s">
        <v>371</v>
      </c>
      <c r="E141" s="57"/>
      <c r="F141" s="48" t="s">
        <v>370</v>
      </c>
      <c r="G141" s="48">
        <v>0.16500000000000001</v>
      </c>
      <c r="H141" s="103">
        <v>36</v>
      </c>
      <c r="I141" s="106">
        <v>337</v>
      </c>
      <c r="J141" s="77">
        <v>346</v>
      </c>
      <c r="K141" s="77">
        <v>355</v>
      </c>
      <c r="L141" s="77">
        <v>364</v>
      </c>
      <c r="M141" s="77">
        <v>374</v>
      </c>
      <c r="N141" s="100">
        <v>421</v>
      </c>
      <c r="O141" s="30">
        <f t="shared" si="246"/>
        <v>0</v>
      </c>
      <c r="P141" s="4">
        <f t="shared" si="247"/>
        <v>0</v>
      </c>
      <c r="Q141" s="4">
        <f t="shared" si="248"/>
        <v>0</v>
      </c>
      <c r="R141" s="4">
        <f t="shared" si="249"/>
        <v>0</v>
      </c>
      <c r="S141" s="4">
        <f t="shared" si="250"/>
        <v>0</v>
      </c>
      <c r="T141" s="4">
        <f t="shared" si="251"/>
        <v>0</v>
      </c>
      <c r="U141" s="36"/>
      <c r="V141" s="87">
        <f t="shared" si="144"/>
        <v>337</v>
      </c>
      <c r="W141" s="76">
        <f t="shared" si="144"/>
        <v>346</v>
      </c>
      <c r="X141" s="76">
        <f t="shared" si="144"/>
        <v>355</v>
      </c>
      <c r="Y141" s="76">
        <f t="shared" si="144"/>
        <v>364</v>
      </c>
      <c r="Z141" s="76">
        <f t="shared" si="145"/>
        <v>374</v>
      </c>
      <c r="AA141" s="76">
        <f t="shared" si="145"/>
        <v>421</v>
      </c>
      <c r="AC141" s="107">
        <f t="shared" si="253"/>
        <v>337</v>
      </c>
      <c r="AD141" s="107">
        <f t="shared" si="254"/>
        <v>345.64102564102564</v>
      </c>
      <c r="AE141" s="107">
        <f t="shared" si="255"/>
        <v>354.73684210526318</v>
      </c>
      <c r="AF141" s="107">
        <f t="shared" si="256"/>
        <v>364.32432432432432</v>
      </c>
      <c r="AG141" s="107">
        <f t="shared" si="257"/>
        <v>374.44444444444446</v>
      </c>
      <c r="AH141" s="107">
        <f t="shared" si="258"/>
        <v>421.25</v>
      </c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</row>
    <row r="142" spans="1:1026" ht="132" customHeight="1" x14ac:dyDescent="0.5">
      <c r="A142"/>
      <c r="B142" s="38">
        <f t="shared" ref="B142:B143" si="259">B141+1</f>
        <v>124</v>
      </c>
      <c r="C142" s="140" t="s">
        <v>119</v>
      </c>
      <c r="D142" s="99" t="s">
        <v>373</v>
      </c>
      <c r="E142" s="57"/>
      <c r="F142" s="48" t="s">
        <v>372</v>
      </c>
      <c r="G142" s="48">
        <v>0.21</v>
      </c>
      <c r="H142" s="103">
        <v>18</v>
      </c>
      <c r="I142" s="106">
        <v>335</v>
      </c>
      <c r="J142" s="77">
        <v>344</v>
      </c>
      <c r="K142" s="77">
        <v>353</v>
      </c>
      <c r="L142" s="77">
        <v>362</v>
      </c>
      <c r="M142" s="77">
        <v>372</v>
      </c>
      <c r="N142" s="100">
        <v>419</v>
      </c>
      <c r="O142" s="30">
        <f t="shared" si="246"/>
        <v>0</v>
      </c>
      <c r="P142" s="4">
        <f t="shared" si="247"/>
        <v>0</v>
      </c>
      <c r="Q142" s="4">
        <f t="shared" si="248"/>
        <v>0</v>
      </c>
      <c r="R142" s="4">
        <f t="shared" si="249"/>
        <v>0</v>
      </c>
      <c r="S142" s="4">
        <f t="shared" si="250"/>
        <v>0</v>
      </c>
      <c r="T142" s="4">
        <f t="shared" si="251"/>
        <v>0</v>
      </c>
      <c r="U142" s="36"/>
      <c r="V142" s="87">
        <f t="shared" si="144"/>
        <v>335</v>
      </c>
      <c r="W142" s="76">
        <f t="shared" si="144"/>
        <v>344</v>
      </c>
      <c r="X142" s="76">
        <f t="shared" si="144"/>
        <v>353</v>
      </c>
      <c r="Y142" s="76">
        <f t="shared" ref="Y142" si="260">ROUND(L142,0)</f>
        <v>362</v>
      </c>
      <c r="Z142" s="76">
        <f t="shared" si="145"/>
        <v>372</v>
      </c>
      <c r="AA142" s="76">
        <f t="shared" si="145"/>
        <v>419</v>
      </c>
      <c r="AC142" s="107">
        <f t="shared" si="253"/>
        <v>335</v>
      </c>
      <c r="AD142" s="107">
        <f t="shared" si="254"/>
        <v>343.58974358974359</v>
      </c>
      <c r="AE142" s="107">
        <f t="shared" si="255"/>
        <v>352.63157894736844</v>
      </c>
      <c r="AF142" s="107">
        <f t="shared" si="256"/>
        <v>362.16216216216219</v>
      </c>
      <c r="AG142" s="107">
        <f t="shared" si="257"/>
        <v>372.22222222222223</v>
      </c>
      <c r="AH142" s="107">
        <f t="shared" si="258"/>
        <v>418.75</v>
      </c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</row>
    <row r="143" spans="1:1026" ht="141.75" customHeight="1" x14ac:dyDescent="0.5">
      <c r="A143"/>
      <c r="B143" s="38">
        <f t="shared" si="259"/>
        <v>125</v>
      </c>
      <c r="C143" s="142" t="s">
        <v>567</v>
      </c>
      <c r="D143" s="49" t="s">
        <v>568</v>
      </c>
      <c r="E143" s="57"/>
      <c r="F143" s="48" t="s">
        <v>552</v>
      </c>
      <c r="G143" s="48">
        <v>0.56999999999999995</v>
      </c>
      <c r="H143" s="103">
        <v>20</v>
      </c>
      <c r="I143" s="106">
        <v>896</v>
      </c>
      <c r="J143" s="77">
        <v>919</v>
      </c>
      <c r="K143" s="77">
        <v>943</v>
      </c>
      <c r="L143" s="77">
        <v>969</v>
      </c>
      <c r="M143" s="77">
        <v>996</v>
      </c>
      <c r="N143" s="100">
        <v>1120</v>
      </c>
      <c r="O143" s="30">
        <f t="shared" ref="O143" si="261">IFERROR(U143*I143,0)</f>
        <v>0</v>
      </c>
      <c r="P143" s="4">
        <f t="shared" ref="P143" si="262">IFERROR(U143*J143,0)</f>
        <v>0</v>
      </c>
      <c r="Q143" s="4">
        <f t="shared" ref="Q143" si="263">IFERROR(U143*K143,0)</f>
        <v>0</v>
      </c>
      <c r="R143" s="4">
        <f t="shared" ref="R143" si="264">IFERROR(U143*L143,0)</f>
        <v>0</v>
      </c>
      <c r="S143" s="4">
        <f t="shared" ref="S143" si="265">IFERROR(U143*M143,0)</f>
        <v>0</v>
      </c>
      <c r="T143" s="4">
        <f t="shared" ref="T143" si="266">IFERROR(U143*N143,0)</f>
        <v>0</v>
      </c>
      <c r="U143" s="36"/>
      <c r="V143" s="87">
        <f t="shared" ref="V143:Y211" si="267">ROUND(I143,0)</f>
        <v>896</v>
      </c>
      <c r="W143" s="76">
        <f t="shared" si="267"/>
        <v>919</v>
      </c>
      <c r="X143" s="76">
        <f t="shared" si="267"/>
        <v>943</v>
      </c>
      <c r="Y143" s="76">
        <f t="shared" si="267"/>
        <v>969</v>
      </c>
      <c r="Z143" s="76">
        <f t="shared" ref="Z143:AA211" si="268">ROUND(M143,0)</f>
        <v>996</v>
      </c>
      <c r="AA143" s="76">
        <f t="shared" si="268"/>
        <v>1120</v>
      </c>
      <c r="AC143" s="107">
        <f t="shared" si="253"/>
        <v>896</v>
      </c>
      <c r="AD143" s="107">
        <f t="shared" si="254"/>
        <v>918.97435897435901</v>
      </c>
      <c r="AE143" s="107">
        <f t="shared" si="255"/>
        <v>943.15789473684208</v>
      </c>
      <c r="AF143" s="107">
        <f t="shared" si="256"/>
        <v>968.64864864864865</v>
      </c>
      <c r="AG143" s="107">
        <f t="shared" si="257"/>
        <v>995.55555555555554</v>
      </c>
      <c r="AH143" s="107">
        <f t="shared" si="258"/>
        <v>1120</v>
      </c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</row>
    <row r="144" spans="1:1026" ht="117" customHeight="1" x14ac:dyDescent="0.5">
      <c r="A144"/>
      <c r="B144" s="38">
        <f>B143+1</f>
        <v>126</v>
      </c>
      <c r="C144" s="38" t="s">
        <v>120</v>
      </c>
      <c r="D144" s="99" t="s">
        <v>375</v>
      </c>
      <c r="E144" s="57"/>
      <c r="F144" s="48" t="s">
        <v>374</v>
      </c>
      <c r="G144" s="48">
        <v>0.30499999999999999</v>
      </c>
      <c r="H144" s="103">
        <v>20</v>
      </c>
      <c r="I144" s="106">
        <v>342</v>
      </c>
      <c r="J144" s="77">
        <v>351</v>
      </c>
      <c r="K144" s="77">
        <v>360</v>
      </c>
      <c r="L144" s="77">
        <v>370</v>
      </c>
      <c r="M144" s="77">
        <v>380</v>
      </c>
      <c r="N144" s="100">
        <v>428</v>
      </c>
      <c r="O144" s="30">
        <f t="shared" si="246"/>
        <v>0</v>
      </c>
      <c r="P144" s="4">
        <f t="shared" si="247"/>
        <v>0</v>
      </c>
      <c r="Q144" s="4">
        <f t="shared" si="248"/>
        <v>0</v>
      </c>
      <c r="R144" s="4">
        <f t="shared" si="249"/>
        <v>0</v>
      </c>
      <c r="S144" s="4">
        <f t="shared" si="250"/>
        <v>0</v>
      </c>
      <c r="T144" s="4">
        <f t="shared" si="251"/>
        <v>0</v>
      </c>
      <c r="U144" s="36"/>
      <c r="V144" s="87">
        <f t="shared" si="267"/>
        <v>342</v>
      </c>
      <c r="W144" s="76">
        <f t="shared" si="267"/>
        <v>351</v>
      </c>
      <c r="X144" s="76">
        <f t="shared" si="267"/>
        <v>360</v>
      </c>
      <c r="Y144" s="76">
        <f t="shared" si="267"/>
        <v>370</v>
      </c>
      <c r="Z144" s="76">
        <f t="shared" si="268"/>
        <v>380</v>
      </c>
      <c r="AA144" s="76">
        <f t="shared" si="268"/>
        <v>428</v>
      </c>
      <c r="AC144" s="107">
        <f t="shared" si="253"/>
        <v>342</v>
      </c>
      <c r="AD144" s="107">
        <f t="shared" si="254"/>
        <v>350.76923076923077</v>
      </c>
      <c r="AE144" s="107">
        <f t="shared" si="255"/>
        <v>360</v>
      </c>
      <c r="AF144" s="107">
        <f t="shared" si="256"/>
        <v>369.72972972972974</v>
      </c>
      <c r="AG144" s="107">
        <f t="shared" si="257"/>
        <v>380</v>
      </c>
      <c r="AH144" s="107">
        <f t="shared" si="258"/>
        <v>427.5</v>
      </c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</row>
    <row r="145" spans="1:1026" ht="39" customHeight="1" x14ac:dyDescent="0.5">
      <c r="A145"/>
      <c r="B145" s="35"/>
      <c r="C145" s="35"/>
      <c r="D145" s="160" t="s">
        <v>121</v>
      </c>
      <c r="E145" s="161"/>
      <c r="F145" s="161"/>
      <c r="G145" s="161"/>
      <c r="H145" s="161"/>
      <c r="I145" s="161"/>
      <c r="J145" s="161"/>
      <c r="K145" s="161"/>
      <c r="L145" s="161"/>
      <c r="M145" s="161"/>
      <c r="N145" s="162"/>
      <c r="O145" s="14"/>
      <c r="P145" s="14"/>
      <c r="Q145" s="14"/>
      <c r="R145" s="14"/>
      <c r="S145" s="14"/>
      <c r="T145" s="14"/>
      <c r="U145" s="36"/>
      <c r="V145" s="87"/>
      <c r="W145" s="76"/>
      <c r="X145" s="76"/>
      <c r="Y145" s="76"/>
      <c r="Z145" s="76"/>
      <c r="AA145" s="76"/>
      <c r="AC145" s="107"/>
      <c r="AD145" s="107"/>
      <c r="AE145" s="107"/>
      <c r="AF145" s="107"/>
      <c r="AG145" s="107"/>
      <c r="AH145" s="107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</row>
    <row r="146" spans="1:1026" ht="122.25" customHeight="1" x14ac:dyDescent="0.5">
      <c r="A146"/>
      <c r="B146" s="38">
        <f>B144+1</f>
        <v>127</v>
      </c>
      <c r="C146" s="142" t="s">
        <v>557</v>
      </c>
      <c r="D146" s="50" t="s">
        <v>632</v>
      </c>
      <c r="E146" s="54"/>
      <c r="F146" s="48" t="s">
        <v>556</v>
      </c>
      <c r="G146" s="48">
        <v>0.31</v>
      </c>
      <c r="H146" s="103">
        <v>16</v>
      </c>
      <c r="I146" s="106">
        <v>739</v>
      </c>
      <c r="J146" s="77">
        <v>758</v>
      </c>
      <c r="K146" s="77">
        <v>778</v>
      </c>
      <c r="L146" s="77">
        <v>799</v>
      </c>
      <c r="M146" s="77">
        <v>821</v>
      </c>
      <c r="N146" s="100">
        <v>924</v>
      </c>
      <c r="O146" s="30">
        <f t="shared" ref="O146:O157" si="269">IFERROR(U146*I146,0)</f>
        <v>0</v>
      </c>
      <c r="P146" s="4">
        <f t="shared" ref="P146:P157" si="270">IFERROR(U146*J146,0)</f>
        <v>0</v>
      </c>
      <c r="Q146" s="4">
        <f t="shared" ref="Q146:Q157" si="271">IFERROR(U146*K146,0)</f>
        <v>0</v>
      </c>
      <c r="R146" s="4">
        <f t="shared" ref="R146:R157" si="272">IFERROR(U146*L146,0)</f>
        <v>0</v>
      </c>
      <c r="S146" s="4">
        <f t="shared" ref="S146:S157" si="273">IFERROR(U146*M146,0)</f>
        <v>0</v>
      </c>
      <c r="T146" s="4">
        <f t="shared" ref="T146:T157" si="274">IFERROR(U146*N146,0)</f>
        <v>0</v>
      </c>
      <c r="U146" s="36"/>
      <c r="V146" s="87">
        <f t="shared" si="267"/>
        <v>739</v>
      </c>
      <c r="W146" s="76">
        <f t="shared" si="267"/>
        <v>758</v>
      </c>
      <c r="X146" s="76">
        <f t="shared" si="267"/>
        <v>778</v>
      </c>
      <c r="Y146" s="76">
        <f t="shared" si="267"/>
        <v>799</v>
      </c>
      <c r="Z146" s="76">
        <f t="shared" si="268"/>
        <v>821</v>
      </c>
      <c r="AA146" s="76">
        <f t="shared" si="268"/>
        <v>924</v>
      </c>
      <c r="AC146" s="107">
        <f t="shared" si="253"/>
        <v>739</v>
      </c>
      <c r="AD146" s="107">
        <f t="shared" si="254"/>
        <v>757.9487179487179</v>
      </c>
      <c r="AE146" s="107">
        <f t="shared" si="255"/>
        <v>777.89473684210532</v>
      </c>
      <c r="AF146" s="107">
        <f t="shared" si="256"/>
        <v>798.91891891891896</v>
      </c>
      <c r="AG146" s="107">
        <f t="shared" si="257"/>
        <v>821.11111111111109</v>
      </c>
      <c r="AH146" s="107">
        <f t="shared" si="258"/>
        <v>923.75</v>
      </c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</row>
    <row r="147" spans="1:1026" ht="122.25" customHeight="1" x14ac:dyDescent="0.5">
      <c r="A147"/>
      <c r="B147" s="38">
        <f>B146+1</f>
        <v>128</v>
      </c>
      <c r="C147" s="142" t="s">
        <v>628</v>
      </c>
      <c r="D147" s="50" t="s">
        <v>630</v>
      </c>
      <c r="E147" s="54"/>
      <c r="F147" s="48" t="s">
        <v>556</v>
      </c>
      <c r="G147" s="48">
        <v>0.31</v>
      </c>
      <c r="H147" s="103">
        <v>16</v>
      </c>
      <c r="I147" s="106">
        <v>989</v>
      </c>
      <c r="J147" s="77">
        <v>1014</v>
      </c>
      <c r="K147" s="77">
        <v>1041</v>
      </c>
      <c r="L147" s="77">
        <v>1069</v>
      </c>
      <c r="M147" s="77">
        <v>1099</v>
      </c>
      <c r="N147" s="100">
        <v>1236</v>
      </c>
      <c r="O147" s="30">
        <f t="shared" si="269"/>
        <v>0</v>
      </c>
      <c r="P147" s="4">
        <f t="shared" ref="P147:P148" si="275">IFERROR(U147*J147,0)</f>
        <v>0</v>
      </c>
      <c r="Q147" s="4">
        <f t="shared" ref="Q147:Q148" si="276">IFERROR(U147*K147,0)</f>
        <v>0</v>
      </c>
      <c r="R147" s="4">
        <f t="shared" ref="R147:R148" si="277">IFERROR(U147*L147,0)</f>
        <v>0</v>
      </c>
      <c r="S147" s="4">
        <f t="shared" ref="S147:S148" si="278">IFERROR(U147*M147,0)</f>
        <v>0</v>
      </c>
      <c r="T147" s="4">
        <f t="shared" ref="T147:T148" si="279">IFERROR(U147*N147,0)</f>
        <v>0</v>
      </c>
      <c r="U147" s="36"/>
      <c r="V147" s="87">
        <f t="shared" si="267"/>
        <v>989</v>
      </c>
      <c r="W147" s="76"/>
      <c r="X147" s="76"/>
      <c r="Y147" s="76"/>
      <c r="Z147" s="76"/>
      <c r="AA147" s="76"/>
      <c r="AC147" s="107">
        <f t="shared" si="253"/>
        <v>989</v>
      </c>
      <c r="AD147" s="107">
        <f t="shared" si="254"/>
        <v>1014.3589743589744</v>
      </c>
      <c r="AE147" s="107">
        <f t="shared" si="255"/>
        <v>1041.0526315789473</v>
      </c>
      <c r="AF147" s="107">
        <f t="shared" si="256"/>
        <v>1069.1891891891892</v>
      </c>
      <c r="AG147" s="107">
        <f t="shared" si="257"/>
        <v>1098.8888888888889</v>
      </c>
      <c r="AH147" s="107">
        <f t="shared" si="258"/>
        <v>1236.25</v>
      </c>
      <c r="AI147"/>
      <c r="AJ147"/>
      <c r="AK147"/>
      <c r="AL147"/>
      <c r="AM147"/>
      <c r="AN147"/>
      <c r="AO147"/>
      <c r="AP147"/>
      <c r="AQ147"/>
      <c r="AR147"/>
      <c r="AS147"/>
      <c r="AT147"/>
      <c r="AU147" s="156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</row>
    <row r="148" spans="1:1026" ht="122.25" customHeight="1" x14ac:dyDescent="0.5">
      <c r="A148"/>
      <c r="B148" s="38">
        <f t="shared" ref="B148:B151" si="280">B147+1</f>
        <v>129</v>
      </c>
      <c r="C148" s="142" t="s">
        <v>629</v>
      </c>
      <c r="D148" s="50" t="s">
        <v>631</v>
      </c>
      <c r="E148" s="158"/>
      <c r="F148" s="48" t="s">
        <v>556</v>
      </c>
      <c r="G148" s="48">
        <v>0.31</v>
      </c>
      <c r="H148" s="103">
        <v>16</v>
      </c>
      <c r="I148" s="106">
        <v>839</v>
      </c>
      <c r="J148" s="77">
        <v>861</v>
      </c>
      <c r="K148" s="77">
        <v>883</v>
      </c>
      <c r="L148" s="77">
        <v>907</v>
      </c>
      <c r="M148" s="77">
        <v>932</v>
      </c>
      <c r="N148" s="100">
        <v>1049</v>
      </c>
      <c r="O148" s="30">
        <f t="shared" si="269"/>
        <v>0</v>
      </c>
      <c r="P148" s="4">
        <f t="shared" si="275"/>
        <v>0</v>
      </c>
      <c r="Q148" s="4">
        <f t="shared" si="276"/>
        <v>0</v>
      </c>
      <c r="R148" s="4">
        <f t="shared" si="277"/>
        <v>0</v>
      </c>
      <c r="S148" s="4">
        <f t="shared" si="278"/>
        <v>0</v>
      </c>
      <c r="T148" s="4">
        <f t="shared" si="279"/>
        <v>0</v>
      </c>
      <c r="U148" s="36"/>
      <c r="V148" s="87">
        <f t="shared" si="267"/>
        <v>839</v>
      </c>
      <c r="W148" s="76"/>
      <c r="X148" s="76"/>
      <c r="Y148" s="76"/>
      <c r="Z148" s="76"/>
      <c r="AA148" s="76"/>
      <c r="AC148" s="107">
        <f t="shared" si="253"/>
        <v>839</v>
      </c>
      <c r="AD148" s="107">
        <f t="shared" si="254"/>
        <v>860.51282051282055</v>
      </c>
      <c r="AE148" s="107">
        <f t="shared" si="255"/>
        <v>883.15789473684208</v>
      </c>
      <c r="AF148" s="107">
        <f t="shared" si="256"/>
        <v>907.02702702702697</v>
      </c>
      <c r="AG148" s="107">
        <f t="shared" si="257"/>
        <v>932.22222222222217</v>
      </c>
      <c r="AH148" s="107">
        <f t="shared" si="258"/>
        <v>1048.75</v>
      </c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</row>
    <row r="149" spans="1:1026" ht="122.25" customHeight="1" x14ac:dyDescent="0.5">
      <c r="A149"/>
      <c r="B149" s="38">
        <f t="shared" si="280"/>
        <v>130</v>
      </c>
      <c r="C149" s="142" t="s">
        <v>584</v>
      </c>
      <c r="D149" s="50" t="s">
        <v>585</v>
      </c>
      <c r="E149" s="54"/>
      <c r="F149" s="48" t="s">
        <v>357</v>
      </c>
      <c r="G149" s="48">
        <v>0.23</v>
      </c>
      <c r="H149" s="103">
        <v>16</v>
      </c>
      <c r="I149" s="106">
        <v>643</v>
      </c>
      <c r="J149" s="77">
        <v>659</v>
      </c>
      <c r="K149" s="77">
        <v>677</v>
      </c>
      <c r="L149" s="77">
        <v>695</v>
      </c>
      <c r="M149" s="77">
        <v>714</v>
      </c>
      <c r="N149" s="100">
        <v>804</v>
      </c>
      <c r="O149" s="30">
        <f t="shared" ref="O149" si="281">IFERROR(U149*I149,0)</f>
        <v>0</v>
      </c>
      <c r="P149" s="4">
        <f t="shared" ref="P149" si="282">IFERROR(U149*J149,0)</f>
        <v>0</v>
      </c>
      <c r="Q149" s="4">
        <f t="shared" ref="Q149" si="283">IFERROR(U149*K149,0)</f>
        <v>0</v>
      </c>
      <c r="R149" s="4">
        <f t="shared" ref="R149" si="284">IFERROR(U149*L149,0)</f>
        <v>0</v>
      </c>
      <c r="S149" s="4">
        <f t="shared" ref="S149" si="285">IFERROR(U149*M149,0)</f>
        <v>0</v>
      </c>
      <c r="T149" s="4">
        <f t="shared" ref="T149" si="286">IFERROR(U149*N149,0)</f>
        <v>0</v>
      </c>
      <c r="U149" s="36"/>
      <c r="V149" s="87">
        <f t="shared" si="267"/>
        <v>643</v>
      </c>
      <c r="W149" s="76">
        <f t="shared" si="267"/>
        <v>659</v>
      </c>
      <c r="X149" s="76">
        <f t="shared" si="267"/>
        <v>677</v>
      </c>
      <c r="Y149" s="76">
        <f t="shared" si="267"/>
        <v>695</v>
      </c>
      <c r="Z149" s="76">
        <f t="shared" si="268"/>
        <v>714</v>
      </c>
      <c r="AA149" s="76">
        <f t="shared" si="268"/>
        <v>804</v>
      </c>
      <c r="AC149" s="107">
        <f t="shared" si="253"/>
        <v>643</v>
      </c>
      <c r="AD149" s="107">
        <f t="shared" si="254"/>
        <v>659.48717948717945</v>
      </c>
      <c r="AE149" s="107">
        <f t="shared" si="255"/>
        <v>676.84210526315792</v>
      </c>
      <c r="AF149" s="107">
        <f t="shared" si="256"/>
        <v>695.1351351351351</v>
      </c>
      <c r="AG149" s="107">
        <f t="shared" si="257"/>
        <v>714.44444444444446</v>
      </c>
      <c r="AH149" s="107">
        <f t="shared" si="258"/>
        <v>803.75</v>
      </c>
      <c r="AI149"/>
      <c r="AJ149"/>
      <c r="AK149"/>
      <c r="AL149"/>
      <c r="AM149"/>
      <c r="AN149"/>
      <c r="AO149"/>
      <c r="AP149"/>
      <c r="AQ149"/>
      <c r="AR149" s="156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 s="111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</row>
    <row r="150" spans="1:1026" ht="122.25" customHeight="1" x14ac:dyDescent="0.5">
      <c r="A150"/>
      <c r="B150" s="38">
        <f t="shared" si="280"/>
        <v>131</v>
      </c>
      <c r="C150" s="142" t="s">
        <v>590</v>
      </c>
      <c r="D150" s="56" t="s">
        <v>633</v>
      </c>
      <c r="E150" s="54"/>
      <c r="F150" s="48" t="s">
        <v>357</v>
      </c>
      <c r="G150" s="48">
        <v>0.23</v>
      </c>
      <c r="H150" s="103">
        <v>16</v>
      </c>
      <c r="I150" s="106">
        <v>643</v>
      </c>
      <c r="J150" s="77">
        <v>659</v>
      </c>
      <c r="K150" s="77">
        <v>677</v>
      </c>
      <c r="L150" s="77">
        <v>695</v>
      </c>
      <c r="M150" s="77">
        <v>714</v>
      </c>
      <c r="N150" s="100">
        <v>804</v>
      </c>
      <c r="O150" s="30">
        <f t="shared" ref="O150" si="287">IFERROR(U150*I150,0)</f>
        <v>0</v>
      </c>
      <c r="P150" s="4">
        <f t="shared" ref="P150" si="288">IFERROR(U150*J150,0)</f>
        <v>0</v>
      </c>
      <c r="Q150" s="4">
        <f t="shared" ref="Q150" si="289">IFERROR(U150*K150,0)</f>
        <v>0</v>
      </c>
      <c r="R150" s="4">
        <f t="shared" ref="R150" si="290">IFERROR(U150*L150,0)</f>
        <v>0</v>
      </c>
      <c r="S150" s="4">
        <f t="shared" ref="S150" si="291">IFERROR(U150*M150,0)</f>
        <v>0</v>
      </c>
      <c r="T150" s="4">
        <f t="shared" ref="T150" si="292">IFERROR(U150*N150,0)</f>
        <v>0</v>
      </c>
      <c r="U150" s="36"/>
      <c r="V150" s="87">
        <f t="shared" ref="V150" si="293">ROUND(I150,0)</f>
        <v>643</v>
      </c>
      <c r="W150" s="76">
        <f t="shared" ref="W150" si="294">ROUND(J150,0)</f>
        <v>659</v>
      </c>
      <c r="X150" s="76">
        <f t="shared" ref="X150" si="295">ROUND(K150,0)</f>
        <v>677</v>
      </c>
      <c r="Y150" s="76">
        <f t="shared" ref="Y150" si="296">ROUND(L150,0)</f>
        <v>695</v>
      </c>
      <c r="Z150" s="76">
        <f t="shared" ref="Z150" si="297">ROUND(M150,0)</f>
        <v>714</v>
      </c>
      <c r="AA150" s="76">
        <f t="shared" ref="AA150" si="298">ROUND(N150,0)</f>
        <v>804</v>
      </c>
      <c r="AC150" s="107">
        <f t="shared" ref="AC150" si="299">I150</f>
        <v>643</v>
      </c>
      <c r="AD150" s="107">
        <f t="shared" ref="AD150" si="300">AC150*100/97.5</f>
        <v>659.48717948717945</v>
      </c>
      <c r="AE150" s="107">
        <f t="shared" ref="AE150" si="301">AC150*100/95</f>
        <v>676.84210526315792</v>
      </c>
      <c r="AF150" s="107">
        <f t="shared" ref="AF150" si="302">AC150*100/92.5</f>
        <v>695.1351351351351</v>
      </c>
      <c r="AG150" s="107">
        <f t="shared" ref="AG150" si="303">AC150*100/90</f>
        <v>714.44444444444446</v>
      </c>
      <c r="AH150" s="107">
        <f t="shared" ref="AH150" si="304">AC150*100/80</f>
        <v>803.75</v>
      </c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</row>
    <row r="151" spans="1:1026" ht="162" customHeight="1" x14ac:dyDescent="0.5">
      <c r="A151"/>
      <c r="B151" s="38">
        <f t="shared" si="280"/>
        <v>132</v>
      </c>
      <c r="C151" s="142" t="s">
        <v>122</v>
      </c>
      <c r="D151" s="99" t="s">
        <v>378</v>
      </c>
      <c r="E151" s="54"/>
      <c r="F151" s="48" t="s">
        <v>376</v>
      </c>
      <c r="G151" s="48">
        <v>0.67</v>
      </c>
      <c r="H151" s="103">
        <v>16</v>
      </c>
      <c r="I151" s="106">
        <v>927</v>
      </c>
      <c r="J151" s="77">
        <v>951</v>
      </c>
      <c r="K151" s="77">
        <v>976</v>
      </c>
      <c r="L151" s="77">
        <v>1002</v>
      </c>
      <c r="M151" s="77">
        <v>1030</v>
      </c>
      <c r="N151" s="100">
        <v>1159</v>
      </c>
      <c r="O151" s="30">
        <f t="shared" si="269"/>
        <v>0</v>
      </c>
      <c r="P151" s="4">
        <f t="shared" si="270"/>
        <v>0</v>
      </c>
      <c r="Q151" s="4">
        <f t="shared" si="271"/>
        <v>0</v>
      </c>
      <c r="R151" s="4">
        <f t="shared" si="272"/>
        <v>0</v>
      </c>
      <c r="S151" s="4">
        <f t="shared" si="273"/>
        <v>0</v>
      </c>
      <c r="T151" s="4">
        <f t="shared" si="274"/>
        <v>0</v>
      </c>
      <c r="U151" s="36"/>
      <c r="V151" s="87">
        <f t="shared" si="267"/>
        <v>927</v>
      </c>
      <c r="W151" s="76">
        <f t="shared" si="267"/>
        <v>951</v>
      </c>
      <c r="X151" s="76">
        <f t="shared" si="267"/>
        <v>976</v>
      </c>
      <c r="Y151" s="76">
        <f t="shared" si="267"/>
        <v>1002</v>
      </c>
      <c r="Z151" s="76">
        <f t="shared" si="268"/>
        <v>1030</v>
      </c>
      <c r="AA151" s="76">
        <f t="shared" si="268"/>
        <v>1159</v>
      </c>
      <c r="AC151" s="107">
        <f t="shared" si="253"/>
        <v>927</v>
      </c>
      <c r="AD151" s="107">
        <f t="shared" si="254"/>
        <v>950.76923076923072</v>
      </c>
      <c r="AE151" s="107">
        <f t="shared" si="255"/>
        <v>975.78947368421052</v>
      </c>
      <c r="AF151" s="107">
        <f t="shared" si="256"/>
        <v>1002.1621621621622</v>
      </c>
      <c r="AG151" s="107">
        <f t="shared" si="257"/>
        <v>1030</v>
      </c>
      <c r="AH151" s="107">
        <f t="shared" si="258"/>
        <v>1158.75</v>
      </c>
      <c r="AI151"/>
      <c r="AJ151"/>
      <c r="AK151"/>
      <c r="AL151"/>
      <c r="AM151"/>
      <c r="AN151"/>
      <c r="AO151"/>
      <c r="AP151"/>
      <c r="AQ151" s="157"/>
      <c r="AR151" s="157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</row>
    <row r="152" spans="1:1026" ht="119.25" customHeight="1" x14ac:dyDescent="0.5">
      <c r="A152"/>
      <c r="B152" s="38">
        <f t="shared" ref="B152:B155" si="305">B151+1</f>
        <v>133</v>
      </c>
      <c r="C152" s="38" t="s">
        <v>123</v>
      </c>
      <c r="D152" s="99" t="s">
        <v>377</v>
      </c>
      <c r="E152" s="57"/>
      <c r="F152" s="48" t="s">
        <v>494</v>
      </c>
      <c r="G152" s="48">
        <v>0.13</v>
      </c>
      <c r="H152" s="103">
        <v>30</v>
      </c>
      <c r="I152" s="106">
        <v>198</v>
      </c>
      <c r="J152" s="77">
        <v>203</v>
      </c>
      <c r="K152" s="77">
        <v>208</v>
      </c>
      <c r="L152" s="77">
        <v>214</v>
      </c>
      <c r="M152" s="77">
        <v>220</v>
      </c>
      <c r="N152" s="100">
        <v>248</v>
      </c>
      <c r="O152" s="30">
        <f t="shared" si="269"/>
        <v>0</v>
      </c>
      <c r="P152" s="4">
        <f t="shared" si="270"/>
        <v>0</v>
      </c>
      <c r="Q152" s="4">
        <f t="shared" si="271"/>
        <v>0</v>
      </c>
      <c r="R152" s="4">
        <f t="shared" si="272"/>
        <v>0</v>
      </c>
      <c r="S152" s="4">
        <f t="shared" si="273"/>
        <v>0</v>
      </c>
      <c r="T152" s="4">
        <f t="shared" si="274"/>
        <v>0</v>
      </c>
      <c r="U152" s="36"/>
      <c r="V152" s="87">
        <f t="shared" si="267"/>
        <v>198</v>
      </c>
      <c r="W152" s="76">
        <f t="shared" si="267"/>
        <v>203</v>
      </c>
      <c r="X152" s="76">
        <f t="shared" si="267"/>
        <v>208</v>
      </c>
      <c r="Y152" s="76">
        <f t="shared" si="267"/>
        <v>214</v>
      </c>
      <c r="Z152" s="76">
        <f t="shared" si="268"/>
        <v>220</v>
      </c>
      <c r="AA152" s="76">
        <f t="shared" si="268"/>
        <v>248</v>
      </c>
      <c r="AC152" s="107">
        <f t="shared" si="253"/>
        <v>198</v>
      </c>
      <c r="AD152" s="107">
        <f t="shared" si="254"/>
        <v>203.07692307692307</v>
      </c>
      <c r="AE152" s="107">
        <f t="shared" si="255"/>
        <v>208.42105263157896</v>
      </c>
      <c r="AF152" s="107">
        <f t="shared" si="256"/>
        <v>214.05405405405406</v>
      </c>
      <c r="AG152" s="107">
        <f t="shared" si="257"/>
        <v>220</v>
      </c>
      <c r="AH152" s="107">
        <f t="shared" si="258"/>
        <v>247.5</v>
      </c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</row>
    <row r="153" spans="1:1026" ht="124.5" customHeight="1" x14ac:dyDescent="0.5">
      <c r="A153"/>
      <c r="B153" s="38">
        <f t="shared" si="305"/>
        <v>134</v>
      </c>
      <c r="C153" s="142" t="s">
        <v>544</v>
      </c>
      <c r="D153" s="49" t="s">
        <v>543</v>
      </c>
      <c r="E153" s="57"/>
      <c r="F153" s="48" t="s">
        <v>547</v>
      </c>
      <c r="G153" s="48">
        <v>0.28999999999999998</v>
      </c>
      <c r="H153" s="103">
        <v>22</v>
      </c>
      <c r="I153" s="106">
        <v>390</v>
      </c>
      <c r="J153" s="77">
        <v>400</v>
      </c>
      <c r="K153" s="77">
        <v>411</v>
      </c>
      <c r="L153" s="77">
        <v>422</v>
      </c>
      <c r="M153" s="77">
        <v>433</v>
      </c>
      <c r="N153" s="100">
        <v>488</v>
      </c>
      <c r="O153" s="30">
        <f t="shared" si="269"/>
        <v>0</v>
      </c>
      <c r="P153" s="4">
        <f t="shared" si="270"/>
        <v>0</v>
      </c>
      <c r="Q153" s="4">
        <f t="shared" si="271"/>
        <v>0</v>
      </c>
      <c r="R153" s="4">
        <f t="shared" si="272"/>
        <v>0</v>
      </c>
      <c r="S153" s="4">
        <f t="shared" si="273"/>
        <v>0</v>
      </c>
      <c r="T153" s="4">
        <f t="shared" si="274"/>
        <v>0</v>
      </c>
      <c r="U153" s="36"/>
      <c r="V153" s="87">
        <f t="shared" si="267"/>
        <v>390</v>
      </c>
      <c r="W153" s="76">
        <f t="shared" si="267"/>
        <v>400</v>
      </c>
      <c r="X153" s="76">
        <f t="shared" si="267"/>
        <v>411</v>
      </c>
      <c r="Y153" s="76">
        <f t="shared" si="267"/>
        <v>422</v>
      </c>
      <c r="Z153" s="76">
        <f t="shared" si="268"/>
        <v>433</v>
      </c>
      <c r="AA153" s="76">
        <f t="shared" si="268"/>
        <v>488</v>
      </c>
      <c r="AB153" s="7"/>
      <c r="AC153" s="107">
        <f t="shared" si="253"/>
        <v>390</v>
      </c>
      <c r="AD153" s="107">
        <f t="shared" si="254"/>
        <v>400</v>
      </c>
      <c r="AE153" s="107">
        <f t="shared" si="255"/>
        <v>410.5263157894737</v>
      </c>
      <c r="AF153" s="107">
        <f t="shared" si="256"/>
        <v>421.62162162162161</v>
      </c>
      <c r="AG153" s="107">
        <f t="shared" si="257"/>
        <v>433.33333333333331</v>
      </c>
      <c r="AH153" s="107">
        <f t="shared" si="258"/>
        <v>487.5</v>
      </c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</row>
    <row r="154" spans="1:1026" ht="133.5" customHeight="1" x14ac:dyDescent="0.5">
      <c r="A154"/>
      <c r="B154" s="38">
        <f t="shared" si="305"/>
        <v>135</v>
      </c>
      <c r="C154" s="142" t="s">
        <v>592</v>
      </c>
      <c r="D154" s="159" t="s">
        <v>591</v>
      </c>
      <c r="E154" s="57"/>
      <c r="F154" s="48" t="s">
        <v>593</v>
      </c>
      <c r="G154" s="48">
        <v>0.26</v>
      </c>
      <c r="H154" s="103">
        <v>22</v>
      </c>
      <c r="I154" s="106">
        <v>529</v>
      </c>
      <c r="J154" s="77">
        <v>543</v>
      </c>
      <c r="K154" s="77">
        <v>557</v>
      </c>
      <c r="L154" s="77">
        <v>572</v>
      </c>
      <c r="M154" s="77">
        <v>588</v>
      </c>
      <c r="N154" s="100">
        <v>661</v>
      </c>
      <c r="O154" s="30">
        <f t="shared" ref="O154" si="306">IFERROR(U154*I154,0)</f>
        <v>0</v>
      </c>
      <c r="P154" s="4">
        <f t="shared" ref="P154" si="307">IFERROR(U154*J154,0)</f>
        <v>0</v>
      </c>
      <c r="Q154" s="4">
        <f t="shared" ref="Q154" si="308">IFERROR(U154*K154,0)</f>
        <v>0</v>
      </c>
      <c r="R154" s="4">
        <f t="shared" ref="R154" si="309">IFERROR(U154*L154,0)</f>
        <v>0</v>
      </c>
      <c r="S154" s="4">
        <f t="shared" ref="S154" si="310">IFERROR(U154*M154,0)</f>
        <v>0</v>
      </c>
      <c r="T154" s="4">
        <f t="shared" ref="T154" si="311">IFERROR(U154*N154,0)</f>
        <v>0</v>
      </c>
      <c r="U154" s="36"/>
      <c r="V154" s="87">
        <f t="shared" ref="V154" si="312">ROUND(I154,0)</f>
        <v>529</v>
      </c>
      <c r="W154" s="76">
        <f t="shared" ref="W154" si="313">ROUND(J154,0)</f>
        <v>543</v>
      </c>
      <c r="X154" s="76">
        <f t="shared" ref="X154" si="314">ROUND(K154,0)</f>
        <v>557</v>
      </c>
      <c r="Y154" s="76">
        <f t="shared" ref="Y154" si="315">ROUND(L154,0)</f>
        <v>572</v>
      </c>
      <c r="Z154" s="76">
        <f t="shared" ref="Z154" si="316">ROUND(M154,0)</f>
        <v>588</v>
      </c>
      <c r="AA154" s="76">
        <f t="shared" ref="AA154" si="317">ROUND(N154,0)</f>
        <v>661</v>
      </c>
      <c r="AB154" s="7"/>
      <c r="AC154" s="107">
        <f t="shared" ref="AC154" si="318">I154</f>
        <v>529</v>
      </c>
      <c r="AD154" s="107">
        <f t="shared" ref="AD154" si="319">AC154*100/97.5</f>
        <v>542.56410256410254</v>
      </c>
      <c r="AE154" s="107">
        <f t="shared" ref="AE154" si="320">AC154*100/95</f>
        <v>556.84210526315792</v>
      </c>
      <c r="AF154" s="107">
        <f t="shared" ref="AF154" si="321">AC154*100/92.5</f>
        <v>571.89189189189187</v>
      </c>
      <c r="AG154" s="107">
        <f t="shared" ref="AG154" si="322">AC154*100/90</f>
        <v>587.77777777777783</v>
      </c>
      <c r="AH154" s="107">
        <f t="shared" ref="AH154" si="323">AC154*100/80</f>
        <v>661.25</v>
      </c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</row>
    <row r="155" spans="1:1026" ht="124.5" customHeight="1" x14ac:dyDescent="0.5">
      <c r="A155"/>
      <c r="B155" s="38">
        <f t="shared" si="305"/>
        <v>136</v>
      </c>
      <c r="C155" s="142" t="s">
        <v>124</v>
      </c>
      <c r="D155" s="99" t="s">
        <v>379</v>
      </c>
      <c r="E155" s="57"/>
      <c r="F155" s="48" t="s">
        <v>380</v>
      </c>
      <c r="G155" s="48">
        <v>0.23</v>
      </c>
      <c r="H155" s="103">
        <v>12</v>
      </c>
      <c r="I155" s="106">
        <v>440</v>
      </c>
      <c r="J155" s="77">
        <v>451</v>
      </c>
      <c r="K155" s="77">
        <v>463</v>
      </c>
      <c r="L155" s="77">
        <v>476</v>
      </c>
      <c r="M155" s="77">
        <v>489</v>
      </c>
      <c r="N155" s="100">
        <v>550</v>
      </c>
      <c r="O155" s="30">
        <f t="shared" si="269"/>
        <v>0</v>
      </c>
      <c r="P155" s="4">
        <f t="shared" si="270"/>
        <v>0</v>
      </c>
      <c r="Q155" s="4">
        <f t="shared" si="271"/>
        <v>0</v>
      </c>
      <c r="R155" s="4">
        <f t="shared" si="272"/>
        <v>0</v>
      </c>
      <c r="S155" s="4">
        <f t="shared" si="273"/>
        <v>0</v>
      </c>
      <c r="T155" s="4">
        <f t="shared" si="274"/>
        <v>0</v>
      </c>
      <c r="U155" s="36"/>
      <c r="V155" s="87">
        <f t="shared" si="267"/>
        <v>440</v>
      </c>
      <c r="W155" s="76">
        <f t="shared" si="267"/>
        <v>451</v>
      </c>
      <c r="X155" s="76">
        <f t="shared" si="267"/>
        <v>463</v>
      </c>
      <c r="Y155" s="76">
        <f t="shared" si="267"/>
        <v>476</v>
      </c>
      <c r="Z155" s="76">
        <f t="shared" si="268"/>
        <v>489</v>
      </c>
      <c r="AA155" s="76">
        <f t="shared" si="268"/>
        <v>550</v>
      </c>
      <c r="AB155" s="7"/>
      <c r="AC155" s="107">
        <f t="shared" si="253"/>
        <v>440</v>
      </c>
      <c r="AD155" s="107">
        <f t="shared" si="254"/>
        <v>451.28205128205127</v>
      </c>
      <c r="AE155" s="107">
        <f t="shared" si="255"/>
        <v>463.15789473684208</v>
      </c>
      <c r="AF155" s="107">
        <f t="shared" si="256"/>
        <v>475.67567567567568</v>
      </c>
      <c r="AG155" s="107">
        <f t="shared" si="257"/>
        <v>488.88888888888891</v>
      </c>
      <c r="AH155" s="107">
        <f t="shared" si="258"/>
        <v>550</v>
      </c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</row>
    <row r="156" spans="1:1026" ht="96.75" customHeight="1" x14ac:dyDescent="0.5">
      <c r="A156"/>
      <c r="B156" s="38">
        <f>B155+1</f>
        <v>137</v>
      </c>
      <c r="C156" s="140" t="s">
        <v>125</v>
      </c>
      <c r="D156" s="99" t="s">
        <v>381</v>
      </c>
      <c r="E156" s="57"/>
      <c r="F156" s="48" t="s">
        <v>495</v>
      </c>
      <c r="G156" s="48">
        <v>0.33500000000000002</v>
      </c>
      <c r="H156" s="103">
        <v>16</v>
      </c>
      <c r="I156" s="106">
        <v>501</v>
      </c>
      <c r="J156" s="77">
        <v>514</v>
      </c>
      <c r="K156" s="77">
        <v>527</v>
      </c>
      <c r="L156" s="77">
        <v>542</v>
      </c>
      <c r="M156" s="77">
        <v>557</v>
      </c>
      <c r="N156" s="100">
        <v>626</v>
      </c>
      <c r="O156" s="30">
        <f t="shared" ref="O156" si="324">IFERROR(U156*I156,0)</f>
        <v>0</v>
      </c>
      <c r="P156" s="4">
        <f t="shared" ref="P156" si="325">IFERROR(U156*J156,0)</f>
        <v>0</v>
      </c>
      <c r="Q156" s="4">
        <f t="shared" ref="Q156" si="326">IFERROR(U156*K156,0)</f>
        <v>0</v>
      </c>
      <c r="R156" s="4">
        <f t="shared" ref="R156" si="327">IFERROR(U156*L156,0)</f>
        <v>0</v>
      </c>
      <c r="S156" s="4">
        <f t="shared" ref="S156" si="328">IFERROR(U156*M156,0)</f>
        <v>0</v>
      </c>
      <c r="T156" s="4">
        <f t="shared" ref="T156" si="329">IFERROR(U156*N156,0)</f>
        <v>0</v>
      </c>
      <c r="U156" s="36"/>
      <c r="V156" s="87">
        <f t="shared" ref="V156" si="330">ROUND(I156,0)</f>
        <v>501</v>
      </c>
      <c r="W156" s="76">
        <f t="shared" ref="W156" si="331">ROUND(J156,0)</f>
        <v>514</v>
      </c>
      <c r="X156" s="76">
        <f t="shared" ref="X156" si="332">ROUND(K156,0)</f>
        <v>527</v>
      </c>
      <c r="Y156" s="76">
        <f t="shared" ref="Y156" si="333">ROUND(L156,0)</f>
        <v>542</v>
      </c>
      <c r="Z156" s="76">
        <f t="shared" ref="Z156" si="334">ROUND(M156,0)</f>
        <v>557</v>
      </c>
      <c r="AA156" s="76">
        <f t="shared" ref="AA156" si="335">ROUND(N156,0)</f>
        <v>626</v>
      </c>
      <c r="AB156"/>
      <c r="AC156" s="107">
        <f t="shared" ref="AC156" si="336">I156</f>
        <v>501</v>
      </c>
      <c r="AD156" s="107">
        <f t="shared" ref="AD156" si="337">AC156*100/97.5</f>
        <v>513.84615384615381</v>
      </c>
      <c r="AE156" s="107">
        <f t="shared" ref="AE156" si="338">AC156*100/95</f>
        <v>527.36842105263156</v>
      </c>
      <c r="AF156" s="107">
        <f t="shared" ref="AF156" si="339">AC156*100/92.5</f>
        <v>541.62162162162167</v>
      </c>
      <c r="AG156" s="107">
        <f t="shared" ref="AG156" si="340">AC156*100/90</f>
        <v>556.66666666666663</v>
      </c>
      <c r="AH156" s="107">
        <f t="shared" ref="AH156" si="341">AC156*100/80</f>
        <v>626.25</v>
      </c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</row>
    <row r="157" spans="1:1026" ht="105.75" customHeight="1" x14ac:dyDescent="0.5">
      <c r="A157"/>
      <c r="B157" s="38">
        <f>B156+1</f>
        <v>138</v>
      </c>
      <c r="C157" s="142" t="s">
        <v>594</v>
      </c>
      <c r="D157" s="50" t="s">
        <v>595</v>
      </c>
      <c r="E157" s="113"/>
      <c r="F157" s="48" t="s">
        <v>495</v>
      </c>
      <c r="G157" s="48">
        <v>0.33</v>
      </c>
      <c r="H157" s="103">
        <v>16</v>
      </c>
      <c r="I157" s="106">
        <v>689</v>
      </c>
      <c r="J157" s="77">
        <v>707</v>
      </c>
      <c r="K157" s="77">
        <v>725</v>
      </c>
      <c r="L157" s="77">
        <v>745</v>
      </c>
      <c r="M157" s="77">
        <v>766</v>
      </c>
      <c r="N157" s="100">
        <v>861</v>
      </c>
      <c r="O157" s="30">
        <f t="shared" si="269"/>
        <v>0</v>
      </c>
      <c r="P157" s="4">
        <f t="shared" si="270"/>
        <v>0</v>
      </c>
      <c r="Q157" s="4">
        <f t="shared" si="271"/>
        <v>0</v>
      </c>
      <c r="R157" s="4">
        <f t="shared" si="272"/>
        <v>0</v>
      </c>
      <c r="S157" s="4">
        <f t="shared" si="273"/>
        <v>0</v>
      </c>
      <c r="T157" s="4">
        <f t="shared" si="274"/>
        <v>0</v>
      </c>
      <c r="U157" s="36"/>
      <c r="V157" s="87">
        <f t="shared" si="267"/>
        <v>689</v>
      </c>
      <c r="W157" s="76">
        <f t="shared" si="267"/>
        <v>707</v>
      </c>
      <c r="X157" s="76">
        <f t="shared" si="267"/>
        <v>725</v>
      </c>
      <c r="Y157" s="76">
        <f t="shared" si="267"/>
        <v>745</v>
      </c>
      <c r="Z157" s="76">
        <f t="shared" si="268"/>
        <v>766</v>
      </c>
      <c r="AA157" s="76">
        <f t="shared" si="268"/>
        <v>861</v>
      </c>
      <c r="AB157"/>
      <c r="AC157" s="107">
        <f t="shared" si="253"/>
        <v>689</v>
      </c>
      <c r="AD157" s="107">
        <f t="shared" si="254"/>
        <v>706.66666666666663</v>
      </c>
      <c r="AE157" s="107">
        <f t="shared" si="255"/>
        <v>725.26315789473688</v>
      </c>
      <c r="AF157" s="107">
        <f t="shared" si="256"/>
        <v>744.8648648648649</v>
      </c>
      <c r="AG157" s="107">
        <f t="shared" si="257"/>
        <v>765.55555555555554</v>
      </c>
      <c r="AH157" s="107">
        <f t="shared" si="258"/>
        <v>861.25</v>
      </c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</row>
    <row r="158" spans="1:1026" ht="48.75" customHeight="1" x14ac:dyDescent="0.5">
      <c r="A158"/>
      <c r="B158" s="38"/>
      <c r="C158" s="140"/>
      <c r="D158" s="173" t="s">
        <v>536</v>
      </c>
      <c r="E158" s="174"/>
      <c r="F158" s="174"/>
      <c r="G158" s="174"/>
      <c r="H158" s="174"/>
      <c r="I158" s="174"/>
      <c r="J158" s="174"/>
      <c r="K158" s="174"/>
      <c r="L158" s="174"/>
      <c r="M158" s="174"/>
      <c r="N158" s="175"/>
      <c r="O158" s="30"/>
      <c r="P158" s="4"/>
      <c r="Q158" s="4"/>
      <c r="R158" s="4"/>
      <c r="S158" s="4"/>
      <c r="T158" s="4"/>
      <c r="U158" s="36"/>
      <c r="V158" s="87"/>
      <c r="W158" s="76"/>
      <c r="X158" s="76"/>
      <c r="Y158" s="76"/>
      <c r="Z158" s="76"/>
      <c r="AA158" s="76"/>
      <c r="AB158"/>
      <c r="AC158" s="107"/>
      <c r="AD158" s="107"/>
      <c r="AE158" s="107"/>
      <c r="AF158" s="107"/>
      <c r="AG158" s="107"/>
      <c r="AH158" s="107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</row>
    <row r="159" spans="1:1026" ht="129.75" customHeight="1" x14ac:dyDescent="0.5">
      <c r="A159"/>
      <c r="B159" s="38">
        <f>B157+1</f>
        <v>139</v>
      </c>
      <c r="C159" s="140" t="s">
        <v>538</v>
      </c>
      <c r="D159" s="56" t="s">
        <v>537</v>
      </c>
      <c r="E159" s="57"/>
      <c r="F159" s="48" t="s">
        <v>541</v>
      </c>
      <c r="G159" s="48">
        <v>0.37</v>
      </c>
      <c r="H159" s="103">
        <v>12</v>
      </c>
      <c r="I159" s="106">
        <v>424</v>
      </c>
      <c r="J159" s="77">
        <v>435</v>
      </c>
      <c r="K159" s="77">
        <v>446</v>
      </c>
      <c r="L159" s="77">
        <v>458</v>
      </c>
      <c r="M159" s="77">
        <v>471</v>
      </c>
      <c r="N159" s="100">
        <v>530</v>
      </c>
      <c r="O159" s="30">
        <f>IFERROR(U159*I159,0)</f>
        <v>0</v>
      </c>
      <c r="P159" s="4">
        <f>IFERROR(U159*J159,0)</f>
        <v>0</v>
      </c>
      <c r="Q159" s="4">
        <f>IFERROR(U159*K159,0)</f>
        <v>0</v>
      </c>
      <c r="R159" s="4">
        <f>IFERROR(U159*L159,0)</f>
        <v>0</v>
      </c>
      <c r="S159" s="4">
        <f>IFERROR(U159*M159,0)</f>
        <v>0</v>
      </c>
      <c r="T159" s="4">
        <f>IFERROR(U159*N159,0)</f>
        <v>0</v>
      </c>
      <c r="U159" s="36"/>
      <c r="V159" s="87">
        <f t="shared" si="267"/>
        <v>424</v>
      </c>
      <c r="W159" s="76">
        <f t="shared" si="267"/>
        <v>435</v>
      </c>
      <c r="X159" s="76">
        <f t="shared" si="267"/>
        <v>446</v>
      </c>
      <c r="Y159" s="76">
        <f t="shared" si="267"/>
        <v>458</v>
      </c>
      <c r="Z159" s="76">
        <f t="shared" si="268"/>
        <v>471</v>
      </c>
      <c r="AA159" s="76">
        <f t="shared" si="268"/>
        <v>530</v>
      </c>
      <c r="AB159"/>
      <c r="AC159" s="107">
        <f t="shared" si="253"/>
        <v>424</v>
      </c>
      <c r="AD159" s="107">
        <f t="shared" si="254"/>
        <v>434.87179487179486</v>
      </c>
      <c r="AE159" s="107">
        <f t="shared" si="255"/>
        <v>446.31578947368422</v>
      </c>
      <c r="AF159" s="107">
        <f t="shared" si="256"/>
        <v>458.37837837837839</v>
      </c>
      <c r="AG159" s="107">
        <f t="shared" si="257"/>
        <v>471.11111111111109</v>
      </c>
      <c r="AH159" s="107">
        <f t="shared" si="258"/>
        <v>530</v>
      </c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</row>
    <row r="160" spans="1:1026" ht="53.25" customHeight="1" x14ac:dyDescent="0.5">
      <c r="A160"/>
      <c r="B160" s="37"/>
      <c r="C160" s="151"/>
      <c r="D160" s="160" t="s">
        <v>599</v>
      </c>
      <c r="E160" s="161"/>
      <c r="F160" s="161"/>
      <c r="G160" s="161"/>
      <c r="H160" s="161"/>
      <c r="I160" s="161"/>
      <c r="J160" s="161"/>
      <c r="K160" s="161"/>
      <c r="L160" s="161"/>
      <c r="M160" s="161"/>
      <c r="N160" s="162"/>
      <c r="O160" s="30"/>
      <c r="P160" s="4"/>
      <c r="Q160" s="4"/>
      <c r="R160" s="4"/>
      <c r="S160" s="4"/>
      <c r="T160" s="4"/>
      <c r="U160" s="36"/>
      <c r="V160" s="87"/>
      <c r="W160" s="76"/>
      <c r="X160" s="76"/>
      <c r="Y160" s="76"/>
      <c r="Z160" s="76"/>
      <c r="AA160" s="76"/>
      <c r="AB160"/>
      <c r="AC160" s="107"/>
      <c r="AD160" s="107"/>
      <c r="AE160" s="107"/>
      <c r="AF160" s="107"/>
      <c r="AG160" s="107"/>
      <c r="AH160" s="107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</row>
    <row r="161" spans="1:1026" ht="115.15" customHeight="1" x14ac:dyDescent="0.5">
      <c r="A161"/>
      <c r="B161" s="38">
        <f>B159+1</f>
        <v>140</v>
      </c>
      <c r="C161" s="38" t="s">
        <v>126</v>
      </c>
      <c r="D161" s="99" t="s">
        <v>382</v>
      </c>
      <c r="E161" s="57"/>
      <c r="F161" s="48" t="s">
        <v>383</v>
      </c>
      <c r="G161" s="48">
        <v>0.495</v>
      </c>
      <c r="H161" s="103">
        <v>8</v>
      </c>
      <c r="I161" s="106">
        <v>466</v>
      </c>
      <c r="J161" s="77">
        <v>478</v>
      </c>
      <c r="K161" s="77">
        <v>491</v>
      </c>
      <c r="L161" s="77">
        <v>504</v>
      </c>
      <c r="M161" s="77">
        <v>518</v>
      </c>
      <c r="N161" s="100">
        <v>583</v>
      </c>
      <c r="O161" s="30">
        <f t="shared" ref="O161:O166" si="342">IFERROR(U161*I161,0)</f>
        <v>0</v>
      </c>
      <c r="P161" s="4">
        <f t="shared" ref="P161:P166" si="343">IFERROR(U161*J161,0)</f>
        <v>0</v>
      </c>
      <c r="Q161" s="4">
        <f t="shared" ref="Q161:Q166" si="344">IFERROR(U161*K161,0)</f>
        <v>0</v>
      </c>
      <c r="R161" s="4">
        <f t="shared" ref="R161:R166" si="345">IFERROR(U161*L161,0)</f>
        <v>0</v>
      </c>
      <c r="S161" s="4">
        <f t="shared" ref="S161:S166" si="346">IFERROR(U161*M161,0)</f>
        <v>0</v>
      </c>
      <c r="T161" s="4">
        <f t="shared" ref="T161:T166" si="347">IFERROR(U161*N161,0)</f>
        <v>0</v>
      </c>
      <c r="U161" s="36"/>
      <c r="V161" s="87">
        <f t="shared" si="267"/>
        <v>466</v>
      </c>
      <c r="W161" s="76">
        <f t="shared" si="267"/>
        <v>478</v>
      </c>
      <c r="X161" s="76">
        <f t="shared" si="267"/>
        <v>491</v>
      </c>
      <c r="Y161" s="76">
        <f t="shared" si="267"/>
        <v>504</v>
      </c>
      <c r="Z161" s="76">
        <f t="shared" si="268"/>
        <v>518</v>
      </c>
      <c r="AA161" s="76">
        <f t="shared" si="268"/>
        <v>583</v>
      </c>
      <c r="AB161"/>
      <c r="AC161" s="107">
        <f t="shared" si="253"/>
        <v>466</v>
      </c>
      <c r="AD161" s="107">
        <f t="shared" si="254"/>
        <v>477.94871794871796</v>
      </c>
      <c r="AE161" s="107">
        <f t="shared" si="255"/>
        <v>490.5263157894737</v>
      </c>
      <c r="AF161" s="107">
        <f t="shared" si="256"/>
        <v>503.7837837837838</v>
      </c>
      <c r="AG161" s="107">
        <f t="shared" si="257"/>
        <v>517.77777777777783</v>
      </c>
      <c r="AH161" s="107">
        <f t="shared" si="258"/>
        <v>582.5</v>
      </c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</row>
    <row r="162" spans="1:1026" ht="127.5" customHeight="1" x14ac:dyDescent="0.5">
      <c r="A162"/>
      <c r="B162" s="38">
        <f>B161+1</f>
        <v>141</v>
      </c>
      <c r="C162" s="38" t="s">
        <v>127</v>
      </c>
      <c r="D162" s="99" t="s">
        <v>384</v>
      </c>
      <c r="E162" s="57"/>
      <c r="F162" s="48" t="s">
        <v>385</v>
      </c>
      <c r="G162" s="48">
        <v>0.66</v>
      </c>
      <c r="H162" s="103">
        <v>7</v>
      </c>
      <c r="I162" s="106">
        <v>491</v>
      </c>
      <c r="J162" s="77">
        <v>504</v>
      </c>
      <c r="K162" s="77">
        <v>517</v>
      </c>
      <c r="L162" s="77">
        <v>531</v>
      </c>
      <c r="M162" s="77">
        <v>546</v>
      </c>
      <c r="N162" s="100">
        <v>614</v>
      </c>
      <c r="O162" s="30">
        <f t="shared" si="342"/>
        <v>0</v>
      </c>
      <c r="P162" s="4">
        <f t="shared" si="343"/>
        <v>0</v>
      </c>
      <c r="Q162" s="4">
        <f t="shared" si="344"/>
        <v>0</v>
      </c>
      <c r="R162" s="4">
        <f t="shared" si="345"/>
        <v>0</v>
      </c>
      <c r="S162" s="4">
        <f t="shared" si="346"/>
        <v>0</v>
      </c>
      <c r="T162" s="4">
        <f t="shared" si="347"/>
        <v>0</v>
      </c>
      <c r="U162" s="36"/>
      <c r="V162" s="87">
        <f t="shared" si="267"/>
        <v>491</v>
      </c>
      <c r="W162" s="76">
        <f t="shared" si="267"/>
        <v>504</v>
      </c>
      <c r="X162" s="76">
        <f t="shared" si="267"/>
        <v>517</v>
      </c>
      <c r="Y162" s="76">
        <f t="shared" si="267"/>
        <v>531</v>
      </c>
      <c r="Z162" s="76">
        <f t="shared" si="268"/>
        <v>546</v>
      </c>
      <c r="AA162" s="76">
        <f t="shared" si="268"/>
        <v>614</v>
      </c>
      <c r="AB162"/>
      <c r="AC162" s="107">
        <f t="shared" si="253"/>
        <v>491</v>
      </c>
      <c r="AD162" s="107">
        <f t="shared" si="254"/>
        <v>503.58974358974359</v>
      </c>
      <c r="AE162" s="107">
        <f t="shared" si="255"/>
        <v>516.84210526315792</v>
      </c>
      <c r="AF162" s="107">
        <f t="shared" si="256"/>
        <v>530.81081081081084</v>
      </c>
      <c r="AG162" s="107">
        <f t="shared" si="257"/>
        <v>545.55555555555554</v>
      </c>
      <c r="AH162" s="107">
        <f t="shared" si="258"/>
        <v>613.75</v>
      </c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</row>
    <row r="163" spans="1:1026" ht="127.5" customHeight="1" x14ac:dyDescent="0.5">
      <c r="A163"/>
      <c r="B163" s="38">
        <f>B162+1</f>
        <v>142</v>
      </c>
      <c r="C163" s="38" t="s">
        <v>608</v>
      </c>
      <c r="D163" s="99" t="s">
        <v>610</v>
      </c>
      <c r="E163" s="57"/>
      <c r="F163" s="48" t="s">
        <v>609</v>
      </c>
      <c r="G163" s="48">
        <v>0.70099999999999996</v>
      </c>
      <c r="H163" s="103">
        <v>7</v>
      </c>
      <c r="I163" s="106">
        <v>491</v>
      </c>
      <c r="J163" s="77">
        <v>504</v>
      </c>
      <c r="K163" s="77">
        <v>517</v>
      </c>
      <c r="L163" s="77">
        <v>531</v>
      </c>
      <c r="M163" s="77">
        <v>546</v>
      </c>
      <c r="N163" s="100">
        <v>614</v>
      </c>
      <c r="O163" s="30">
        <f t="shared" ref="O163" si="348">IFERROR(U163*I163,0)</f>
        <v>0</v>
      </c>
      <c r="P163" s="4">
        <f t="shared" ref="P163" si="349">IFERROR(U163*J163,0)</f>
        <v>0</v>
      </c>
      <c r="Q163" s="4">
        <f t="shared" ref="Q163" si="350">IFERROR(U163*K163,0)</f>
        <v>0</v>
      </c>
      <c r="R163" s="4">
        <f t="shared" ref="R163" si="351">IFERROR(U163*L163,0)</f>
        <v>0</v>
      </c>
      <c r="S163" s="4">
        <f t="shared" ref="S163" si="352">IFERROR(U163*M163,0)</f>
        <v>0</v>
      </c>
      <c r="T163" s="4">
        <f t="shared" ref="T163" si="353">IFERROR(U163*N163,0)</f>
        <v>0</v>
      </c>
      <c r="U163" s="36"/>
      <c r="V163" s="87">
        <f t="shared" ref="V163" si="354">ROUND(I163,0)</f>
        <v>491</v>
      </c>
      <c r="W163" s="76">
        <f t="shared" ref="W163" si="355">ROUND(J163,0)</f>
        <v>504</v>
      </c>
      <c r="X163" s="76">
        <f t="shared" ref="X163" si="356">ROUND(K163,0)</f>
        <v>517</v>
      </c>
      <c r="Y163" s="76">
        <f t="shared" ref="Y163" si="357">ROUND(L163,0)</f>
        <v>531</v>
      </c>
      <c r="Z163" s="76">
        <f t="shared" ref="Z163" si="358">ROUND(M163,0)</f>
        <v>546</v>
      </c>
      <c r="AA163" s="76">
        <f t="shared" ref="AA163" si="359">ROUND(N163,0)</f>
        <v>614</v>
      </c>
      <c r="AB163"/>
      <c r="AC163" s="107">
        <f t="shared" ref="AC163" si="360">I163</f>
        <v>491</v>
      </c>
      <c r="AD163" s="107">
        <f t="shared" ref="AD163" si="361">AC163*100/97.5</f>
        <v>503.58974358974359</v>
      </c>
      <c r="AE163" s="107">
        <f t="shared" ref="AE163" si="362">AC163*100/95</f>
        <v>516.84210526315792</v>
      </c>
      <c r="AF163" s="107">
        <f t="shared" ref="AF163" si="363">AC163*100/92.5</f>
        <v>530.81081081081084</v>
      </c>
      <c r="AG163" s="107">
        <f t="shared" ref="AG163" si="364">AC163*100/90</f>
        <v>545.55555555555554</v>
      </c>
      <c r="AH163" s="107">
        <f t="shared" ref="AH163" si="365">AC163*100/80</f>
        <v>613.75</v>
      </c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</row>
    <row r="164" spans="1:1026" ht="112.5" customHeight="1" x14ac:dyDescent="0.5">
      <c r="A164"/>
      <c r="B164" s="38">
        <f>B163+1</f>
        <v>143</v>
      </c>
      <c r="C164" s="143" t="s">
        <v>507</v>
      </c>
      <c r="D164" s="68" t="s">
        <v>512</v>
      </c>
      <c r="E164" s="57"/>
      <c r="F164" s="48" t="s">
        <v>513</v>
      </c>
      <c r="G164" s="48">
        <v>0.6</v>
      </c>
      <c r="H164" s="103">
        <v>14</v>
      </c>
      <c r="I164" s="106">
        <v>332</v>
      </c>
      <c r="J164" s="77">
        <v>341</v>
      </c>
      <c r="K164" s="77">
        <v>349</v>
      </c>
      <c r="L164" s="77">
        <v>359</v>
      </c>
      <c r="M164" s="77">
        <v>369</v>
      </c>
      <c r="N164" s="100">
        <v>415</v>
      </c>
      <c r="O164" s="30">
        <f t="shared" si="342"/>
        <v>0</v>
      </c>
      <c r="P164" s="4">
        <f t="shared" si="343"/>
        <v>0</v>
      </c>
      <c r="Q164" s="4">
        <f t="shared" si="344"/>
        <v>0</v>
      </c>
      <c r="R164" s="4">
        <f t="shared" si="345"/>
        <v>0</v>
      </c>
      <c r="S164" s="4">
        <f t="shared" si="346"/>
        <v>0</v>
      </c>
      <c r="T164" s="4">
        <f t="shared" si="347"/>
        <v>0</v>
      </c>
      <c r="U164" s="36"/>
      <c r="V164" s="87">
        <f t="shared" si="267"/>
        <v>332</v>
      </c>
      <c r="W164" s="76">
        <f t="shared" si="267"/>
        <v>341</v>
      </c>
      <c r="X164" s="76">
        <f t="shared" si="267"/>
        <v>349</v>
      </c>
      <c r="Y164" s="76">
        <f t="shared" si="267"/>
        <v>359</v>
      </c>
      <c r="Z164" s="76">
        <f t="shared" si="268"/>
        <v>369</v>
      </c>
      <c r="AA164" s="76">
        <f t="shared" si="268"/>
        <v>415</v>
      </c>
      <c r="AB164"/>
      <c r="AC164" s="107">
        <f t="shared" si="253"/>
        <v>332</v>
      </c>
      <c r="AD164" s="107">
        <f t="shared" si="254"/>
        <v>340.5128205128205</v>
      </c>
      <c r="AE164" s="107">
        <f t="shared" si="255"/>
        <v>349.4736842105263</v>
      </c>
      <c r="AF164" s="107">
        <f t="shared" si="256"/>
        <v>358.91891891891891</v>
      </c>
      <c r="AG164" s="107">
        <f t="shared" si="257"/>
        <v>368.88888888888891</v>
      </c>
      <c r="AH164" s="107">
        <f t="shared" si="258"/>
        <v>415</v>
      </c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</row>
    <row r="165" spans="1:1026" ht="84" customHeight="1" x14ac:dyDescent="0.5">
      <c r="A165"/>
      <c r="B165" s="38">
        <f t="shared" ref="B165:B166" si="366">B164+1</f>
        <v>144</v>
      </c>
      <c r="C165" s="143" t="s">
        <v>506</v>
      </c>
      <c r="D165" s="68" t="s">
        <v>511</v>
      </c>
      <c r="E165" s="57"/>
      <c r="F165" s="48" t="s">
        <v>514</v>
      </c>
      <c r="G165" s="48">
        <v>0.6</v>
      </c>
      <c r="H165" s="103">
        <v>13</v>
      </c>
      <c r="I165" s="106">
        <v>344</v>
      </c>
      <c r="J165" s="77">
        <v>353</v>
      </c>
      <c r="K165" s="77">
        <v>362</v>
      </c>
      <c r="L165" s="77">
        <v>372</v>
      </c>
      <c r="M165" s="77">
        <v>382</v>
      </c>
      <c r="N165" s="100">
        <v>430</v>
      </c>
      <c r="O165" s="30">
        <f t="shared" si="342"/>
        <v>0</v>
      </c>
      <c r="P165" s="4">
        <f t="shared" si="343"/>
        <v>0</v>
      </c>
      <c r="Q165" s="4">
        <f t="shared" si="344"/>
        <v>0</v>
      </c>
      <c r="R165" s="4">
        <f t="shared" si="345"/>
        <v>0</v>
      </c>
      <c r="S165" s="4">
        <f t="shared" si="346"/>
        <v>0</v>
      </c>
      <c r="T165" s="4">
        <f t="shared" si="347"/>
        <v>0</v>
      </c>
      <c r="U165" s="36"/>
      <c r="V165" s="87">
        <f t="shared" si="267"/>
        <v>344</v>
      </c>
      <c r="W165" s="76">
        <f t="shared" si="267"/>
        <v>353</v>
      </c>
      <c r="X165" s="76">
        <f t="shared" si="267"/>
        <v>362</v>
      </c>
      <c r="Y165" s="76">
        <f t="shared" si="267"/>
        <v>372</v>
      </c>
      <c r="Z165" s="76">
        <f t="shared" si="268"/>
        <v>382</v>
      </c>
      <c r="AA165" s="76">
        <f t="shared" si="268"/>
        <v>430</v>
      </c>
      <c r="AB165"/>
      <c r="AC165" s="107">
        <f t="shared" si="253"/>
        <v>344</v>
      </c>
      <c r="AD165" s="107">
        <f t="shared" si="254"/>
        <v>352.82051282051282</v>
      </c>
      <c r="AE165" s="107">
        <f t="shared" si="255"/>
        <v>362.10526315789474</v>
      </c>
      <c r="AF165" s="107">
        <f t="shared" si="256"/>
        <v>371.89189189189187</v>
      </c>
      <c r="AG165" s="107">
        <f t="shared" si="257"/>
        <v>382.22222222222223</v>
      </c>
      <c r="AH165" s="107">
        <f t="shared" si="258"/>
        <v>430</v>
      </c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</row>
    <row r="166" spans="1:1026" ht="120" customHeight="1" x14ac:dyDescent="0.5">
      <c r="A166"/>
      <c r="B166" s="38">
        <f t="shared" si="366"/>
        <v>145</v>
      </c>
      <c r="C166" s="38" t="s">
        <v>128</v>
      </c>
      <c r="D166" s="99" t="s">
        <v>386</v>
      </c>
      <c r="E166" s="57"/>
      <c r="F166" s="48" t="s">
        <v>520</v>
      </c>
      <c r="G166" s="48">
        <v>0.6</v>
      </c>
      <c r="H166" s="103">
        <v>14</v>
      </c>
      <c r="I166" s="106">
        <v>408</v>
      </c>
      <c r="J166" s="77">
        <v>418</v>
      </c>
      <c r="K166" s="77">
        <v>429</v>
      </c>
      <c r="L166" s="77">
        <v>441</v>
      </c>
      <c r="M166" s="77">
        <v>453</v>
      </c>
      <c r="N166" s="100">
        <v>510</v>
      </c>
      <c r="O166" s="30">
        <f t="shared" si="342"/>
        <v>0</v>
      </c>
      <c r="P166" s="4">
        <f t="shared" si="343"/>
        <v>0</v>
      </c>
      <c r="Q166" s="4">
        <f t="shared" si="344"/>
        <v>0</v>
      </c>
      <c r="R166" s="4">
        <f t="shared" si="345"/>
        <v>0</v>
      </c>
      <c r="S166" s="4">
        <f t="shared" si="346"/>
        <v>0</v>
      </c>
      <c r="T166" s="4">
        <f t="shared" si="347"/>
        <v>0</v>
      </c>
      <c r="U166" s="36"/>
      <c r="V166" s="87">
        <f t="shared" si="267"/>
        <v>408</v>
      </c>
      <c r="W166" s="76">
        <f t="shared" si="267"/>
        <v>418</v>
      </c>
      <c r="X166" s="76">
        <f t="shared" si="267"/>
        <v>429</v>
      </c>
      <c r="Y166" s="76">
        <f t="shared" si="267"/>
        <v>441</v>
      </c>
      <c r="Z166" s="76">
        <f t="shared" si="268"/>
        <v>453</v>
      </c>
      <c r="AA166" s="76">
        <f t="shared" si="268"/>
        <v>510</v>
      </c>
      <c r="AB166"/>
      <c r="AC166" s="107">
        <f t="shared" si="253"/>
        <v>408</v>
      </c>
      <c r="AD166" s="107">
        <f t="shared" si="254"/>
        <v>418.46153846153845</v>
      </c>
      <c r="AE166" s="107">
        <f t="shared" si="255"/>
        <v>429.4736842105263</v>
      </c>
      <c r="AF166" s="107">
        <f t="shared" si="256"/>
        <v>441.08108108108109</v>
      </c>
      <c r="AG166" s="107">
        <f t="shared" si="257"/>
        <v>453.33333333333331</v>
      </c>
      <c r="AH166" s="107">
        <f t="shared" si="258"/>
        <v>510</v>
      </c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</row>
    <row r="167" spans="1:1026" ht="48" customHeight="1" x14ac:dyDescent="0.5">
      <c r="A167"/>
      <c r="B167" s="35"/>
      <c r="C167" s="35"/>
      <c r="D167" s="160" t="s">
        <v>129</v>
      </c>
      <c r="E167" s="161"/>
      <c r="F167" s="161"/>
      <c r="G167" s="161"/>
      <c r="H167" s="161"/>
      <c r="I167" s="161"/>
      <c r="J167" s="161"/>
      <c r="K167" s="161"/>
      <c r="L167" s="161"/>
      <c r="M167" s="161"/>
      <c r="N167" s="162"/>
      <c r="O167" s="14"/>
      <c r="P167" s="14"/>
      <c r="Q167" s="14"/>
      <c r="R167" s="14"/>
      <c r="S167" s="14"/>
      <c r="T167" s="14"/>
      <c r="U167" s="36"/>
      <c r="V167" s="87"/>
      <c r="W167" s="76"/>
      <c r="X167" s="76"/>
      <c r="Y167" s="76"/>
      <c r="Z167" s="76"/>
      <c r="AA167" s="76"/>
      <c r="AB167"/>
      <c r="AC167" s="107"/>
      <c r="AD167" s="107"/>
      <c r="AE167" s="107"/>
      <c r="AF167" s="107"/>
      <c r="AG167" s="107"/>
      <c r="AH167" s="10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</row>
    <row r="168" spans="1:1026" ht="99.75" customHeight="1" x14ac:dyDescent="0.5">
      <c r="A168"/>
      <c r="B168" s="37">
        <f>B166+1</f>
        <v>146</v>
      </c>
      <c r="C168" s="141" t="s">
        <v>130</v>
      </c>
      <c r="D168" s="99" t="s">
        <v>388</v>
      </c>
      <c r="E168" s="67"/>
      <c r="F168" s="48" t="s">
        <v>387</v>
      </c>
      <c r="G168" s="48">
        <v>0.44500000000000001</v>
      </c>
      <c r="H168" s="103">
        <v>33</v>
      </c>
      <c r="I168" s="106">
        <v>398</v>
      </c>
      <c r="J168" s="77">
        <v>408</v>
      </c>
      <c r="K168" s="77">
        <v>419</v>
      </c>
      <c r="L168" s="77">
        <v>430</v>
      </c>
      <c r="M168" s="77">
        <v>442</v>
      </c>
      <c r="N168" s="100">
        <v>498</v>
      </c>
      <c r="O168" s="30">
        <f t="shared" ref="O168:O200" si="367">IFERROR(U168*I168,0)</f>
        <v>0</v>
      </c>
      <c r="P168" s="4">
        <f t="shared" ref="P168:P200" si="368">IFERROR(U168*J168,0)</f>
        <v>0</v>
      </c>
      <c r="Q168" s="4">
        <f t="shared" ref="Q168:Q200" si="369">IFERROR(U168*K168,0)</f>
        <v>0</v>
      </c>
      <c r="R168" s="4">
        <f t="shared" ref="R168:R200" si="370">IFERROR(U168*L168,0)</f>
        <v>0</v>
      </c>
      <c r="S168" s="4">
        <f t="shared" ref="S168:S200" si="371">IFERROR(U168*M168,0)</f>
        <v>0</v>
      </c>
      <c r="T168" s="4">
        <f t="shared" ref="T168:T200" si="372">IFERROR(U168*N168,0)</f>
        <v>0</v>
      </c>
      <c r="U168" s="36"/>
      <c r="V168" s="87">
        <f t="shared" si="267"/>
        <v>398</v>
      </c>
      <c r="W168" s="76">
        <f t="shared" si="267"/>
        <v>408</v>
      </c>
      <c r="X168" s="76">
        <f t="shared" si="267"/>
        <v>419</v>
      </c>
      <c r="Y168" s="76">
        <f t="shared" si="267"/>
        <v>430</v>
      </c>
      <c r="Z168" s="76">
        <f t="shared" si="268"/>
        <v>442</v>
      </c>
      <c r="AA168" s="76">
        <f t="shared" si="268"/>
        <v>498</v>
      </c>
      <c r="AB168"/>
      <c r="AC168" s="107">
        <f t="shared" si="253"/>
        <v>398</v>
      </c>
      <c r="AD168" s="107">
        <f t="shared" si="254"/>
        <v>408.20512820512823</v>
      </c>
      <c r="AE168" s="107">
        <f t="shared" si="255"/>
        <v>418.94736842105266</v>
      </c>
      <c r="AF168" s="107">
        <f t="shared" si="256"/>
        <v>430.27027027027026</v>
      </c>
      <c r="AG168" s="107">
        <f t="shared" si="257"/>
        <v>442.22222222222223</v>
      </c>
      <c r="AH168" s="107">
        <f t="shared" si="258"/>
        <v>497.5</v>
      </c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</row>
    <row r="169" spans="1:1026" ht="134.25" customHeight="1" x14ac:dyDescent="0.5">
      <c r="A169"/>
      <c r="B169" s="37">
        <f>B168+1</f>
        <v>147</v>
      </c>
      <c r="C169" s="142" t="s">
        <v>551</v>
      </c>
      <c r="D169" s="49" t="s">
        <v>553</v>
      </c>
      <c r="E169" s="67"/>
      <c r="F169" s="48" t="s">
        <v>552</v>
      </c>
      <c r="G169" s="48">
        <v>0.44</v>
      </c>
      <c r="H169" s="103">
        <v>20</v>
      </c>
      <c r="I169" s="106">
        <v>1218</v>
      </c>
      <c r="J169" s="77">
        <v>1249</v>
      </c>
      <c r="K169" s="77">
        <v>1282</v>
      </c>
      <c r="L169" s="77">
        <v>1317</v>
      </c>
      <c r="M169" s="77">
        <v>1353</v>
      </c>
      <c r="N169" s="100">
        <v>1523</v>
      </c>
      <c r="O169" s="30">
        <f t="shared" si="367"/>
        <v>0</v>
      </c>
      <c r="P169" s="4">
        <f t="shared" si="368"/>
        <v>0</v>
      </c>
      <c r="Q169" s="4">
        <f t="shared" si="369"/>
        <v>0</v>
      </c>
      <c r="R169" s="4">
        <f t="shared" si="370"/>
        <v>0</v>
      </c>
      <c r="S169" s="4">
        <f t="shared" si="371"/>
        <v>0</v>
      </c>
      <c r="T169" s="4">
        <f t="shared" si="372"/>
        <v>0</v>
      </c>
      <c r="U169" s="36"/>
      <c r="V169" s="87">
        <f t="shared" si="267"/>
        <v>1218</v>
      </c>
      <c r="W169" s="76">
        <f t="shared" si="267"/>
        <v>1249</v>
      </c>
      <c r="X169" s="76">
        <f t="shared" si="267"/>
        <v>1282</v>
      </c>
      <c r="Y169" s="76">
        <f t="shared" si="267"/>
        <v>1317</v>
      </c>
      <c r="Z169" s="76">
        <f t="shared" si="268"/>
        <v>1353</v>
      </c>
      <c r="AA169" s="76">
        <f t="shared" si="268"/>
        <v>1523</v>
      </c>
      <c r="AB169"/>
      <c r="AC169" s="107">
        <f t="shared" si="253"/>
        <v>1218</v>
      </c>
      <c r="AD169" s="107">
        <f t="shared" si="254"/>
        <v>1249.2307692307693</v>
      </c>
      <c r="AE169" s="107">
        <f t="shared" si="255"/>
        <v>1282.1052631578948</v>
      </c>
      <c r="AF169" s="107">
        <f t="shared" si="256"/>
        <v>1316.7567567567567</v>
      </c>
      <c r="AG169" s="107">
        <f t="shared" si="257"/>
        <v>1353.3333333333333</v>
      </c>
      <c r="AH169" s="107">
        <f t="shared" si="258"/>
        <v>1522.5</v>
      </c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</row>
    <row r="170" spans="1:1026" ht="134.25" customHeight="1" x14ac:dyDescent="0.5">
      <c r="A170"/>
      <c r="B170" s="37">
        <f>B169+1</f>
        <v>148</v>
      </c>
      <c r="C170" s="142" t="s">
        <v>572</v>
      </c>
      <c r="D170" s="50" t="s">
        <v>573</v>
      </c>
      <c r="E170" s="67"/>
      <c r="F170" s="48" t="s">
        <v>552</v>
      </c>
      <c r="G170" s="48">
        <v>0.44</v>
      </c>
      <c r="H170" s="103">
        <v>20</v>
      </c>
      <c r="I170" s="106">
        <v>1436</v>
      </c>
      <c r="J170" s="77">
        <v>1473</v>
      </c>
      <c r="K170" s="77">
        <v>1512</v>
      </c>
      <c r="L170" s="77">
        <v>1552</v>
      </c>
      <c r="M170" s="77">
        <v>1596</v>
      </c>
      <c r="N170" s="100">
        <v>1795</v>
      </c>
      <c r="O170" s="30">
        <f t="shared" ref="O170" si="373">IFERROR(U170*I170,0)</f>
        <v>0</v>
      </c>
      <c r="P170" s="4">
        <f t="shared" ref="P170" si="374">IFERROR(U170*J170,0)</f>
        <v>0</v>
      </c>
      <c r="Q170" s="4">
        <f t="shared" ref="Q170" si="375">IFERROR(U170*K170,0)</f>
        <v>0</v>
      </c>
      <c r="R170" s="4">
        <f t="shared" ref="R170" si="376">IFERROR(U170*L170,0)</f>
        <v>0</v>
      </c>
      <c r="S170" s="4">
        <f t="shared" ref="S170" si="377">IFERROR(U170*M170,0)</f>
        <v>0</v>
      </c>
      <c r="T170" s="4">
        <f t="shared" ref="T170" si="378">IFERROR(U170*N170,0)</f>
        <v>0</v>
      </c>
      <c r="U170" s="36"/>
      <c r="V170" s="87">
        <f t="shared" si="267"/>
        <v>1436</v>
      </c>
      <c r="W170" s="76">
        <f t="shared" si="267"/>
        <v>1473</v>
      </c>
      <c r="X170" s="76">
        <f t="shared" si="267"/>
        <v>1512</v>
      </c>
      <c r="Y170" s="76">
        <f t="shared" si="267"/>
        <v>1552</v>
      </c>
      <c r="Z170" s="76">
        <f t="shared" si="268"/>
        <v>1596</v>
      </c>
      <c r="AA170" s="76">
        <f t="shared" si="268"/>
        <v>1795</v>
      </c>
      <c r="AB170"/>
      <c r="AC170" s="107">
        <f t="shared" si="253"/>
        <v>1436</v>
      </c>
      <c r="AD170" s="107">
        <f t="shared" si="254"/>
        <v>1472.8205128205129</v>
      </c>
      <c r="AE170" s="107">
        <f t="shared" si="255"/>
        <v>1511.578947368421</v>
      </c>
      <c r="AF170" s="107">
        <f t="shared" si="256"/>
        <v>1552.4324324324325</v>
      </c>
      <c r="AG170" s="107">
        <f t="shared" si="257"/>
        <v>1595.5555555555557</v>
      </c>
      <c r="AH170" s="107">
        <f t="shared" si="258"/>
        <v>1795</v>
      </c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</row>
    <row r="171" spans="1:1026" ht="105" customHeight="1" x14ac:dyDescent="0.5">
      <c r="A171"/>
      <c r="B171" s="37">
        <f>B170+1</f>
        <v>149</v>
      </c>
      <c r="C171" s="142" t="s">
        <v>131</v>
      </c>
      <c r="D171" s="49" t="s">
        <v>518</v>
      </c>
      <c r="E171" s="67"/>
      <c r="F171" s="48" t="s">
        <v>496</v>
      </c>
      <c r="G171" s="48">
        <v>0.16500000000000001</v>
      </c>
      <c r="H171" s="103">
        <v>30</v>
      </c>
      <c r="I171" s="106">
        <v>286</v>
      </c>
      <c r="J171" s="77">
        <v>293</v>
      </c>
      <c r="K171" s="77">
        <v>301</v>
      </c>
      <c r="L171" s="77">
        <v>309</v>
      </c>
      <c r="M171" s="77">
        <v>318</v>
      </c>
      <c r="N171" s="100">
        <v>358</v>
      </c>
      <c r="O171" s="30">
        <f t="shared" si="367"/>
        <v>0</v>
      </c>
      <c r="P171" s="4">
        <f t="shared" si="368"/>
        <v>0</v>
      </c>
      <c r="Q171" s="4">
        <f t="shared" si="369"/>
        <v>0</v>
      </c>
      <c r="R171" s="4">
        <f t="shared" si="370"/>
        <v>0</v>
      </c>
      <c r="S171" s="4">
        <f t="shared" si="371"/>
        <v>0</v>
      </c>
      <c r="T171" s="4">
        <f t="shared" si="372"/>
        <v>0</v>
      </c>
      <c r="U171" s="36"/>
      <c r="V171" s="87">
        <f t="shared" si="267"/>
        <v>286</v>
      </c>
      <c r="W171" s="76">
        <f t="shared" si="267"/>
        <v>293</v>
      </c>
      <c r="X171" s="76">
        <f t="shared" si="267"/>
        <v>301</v>
      </c>
      <c r="Y171" s="76">
        <f t="shared" si="267"/>
        <v>309</v>
      </c>
      <c r="Z171" s="76">
        <f t="shared" si="268"/>
        <v>318</v>
      </c>
      <c r="AA171" s="76">
        <f t="shared" si="268"/>
        <v>358</v>
      </c>
      <c r="AB171"/>
      <c r="AC171" s="107">
        <f t="shared" si="253"/>
        <v>286</v>
      </c>
      <c r="AD171" s="107">
        <f t="shared" si="254"/>
        <v>293.33333333333331</v>
      </c>
      <c r="AE171" s="107">
        <f t="shared" si="255"/>
        <v>301.05263157894734</v>
      </c>
      <c r="AF171" s="107">
        <f t="shared" si="256"/>
        <v>309.18918918918916</v>
      </c>
      <c r="AG171" s="107">
        <f t="shared" si="257"/>
        <v>317.77777777777777</v>
      </c>
      <c r="AH171" s="107">
        <f t="shared" si="258"/>
        <v>357.5</v>
      </c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</row>
    <row r="172" spans="1:1026" ht="102.75" customHeight="1" x14ac:dyDescent="0.5">
      <c r="A172"/>
      <c r="B172" s="37">
        <f t="shared" ref="B172:B205" si="379">B171+1</f>
        <v>150</v>
      </c>
      <c r="C172" s="142" t="s">
        <v>132</v>
      </c>
      <c r="D172" s="101" t="s">
        <v>598</v>
      </c>
      <c r="E172" s="67"/>
      <c r="F172" s="48" t="s">
        <v>497</v>
      </c>
      <c r="G172" s="48">
        <v>0.17</v>
      </c>
      <c r="H172" s="103">
        <v>16</v>
      </c>
      <c r="I172" s="106">
        <v>263</v>
      </c>
      <c r="J172" s="77">
        <v>270</v>
      </c>
      <c r="K172" s="77">
        <v>277</v>
      </c>
      <c r="L172" s="77">
        <v>284</v>
      </c>
      <c r="M172" s="77">
        <v>292</v>
      </c>
      <c r="N172" s="100">
        <v>329</v>
      </c>
      <c r="O172" s="30">
        <f t="shared" si="367"/>
        <v>0</v>
      </c>
      <c r="P172" s="4">
        <f t="shared" si="368"/>
        <v>0</v>
      </c>
      <c r="Q172" s="4">
        <f t="shared" si="369"/>
        <v>0</v>
      </c>
      <c r="R172" s="4">
        <f t="shared" si="370"/>
        <v>0</v>
      </c>
      <c r="S172" s="4">
        <f t="shared" si="371"/>
        <v>0</v>
      </c>
      <c r="T172" s="4">
        <f t="shared" si="372"/>
        <v>0</v>
      </c>
      <c r="U172" s="36"/>
      <c r="V172" s="87">
        <f t="shared" si="267"/>
        <v>263</v>
      </c>
      <c r="W172" s="76">
        <f t="shared" si="267"/>
        <v>270</v>
      </c>
      <c r="X172" s="76">
        <f t="shared" si="267"/>
        <v>277</v>
      </c>
      <c r="Y172" s="76">
        <f t="shared" si="267"/>
        <v>284</v>
      </c>
      <c r="Z172" s="76">
        <f t="shared" si="268"/>
        <v>292</v>
      </c>
      <c r="AA172" s="76">
        <f t="shared" si="268"/>
        <v>329</v>
      </c>
      <c r="AB172"/>
      <c r="AC172" s="107">
        <f t="shared" si="253"/>
        <v>263</v>
      </c>
      <c r="AD172" s="107">
        <f t="shared" si="254"/>
        <v>269.74358974358972</v>
      </c>
      <c r="AE172" s="107">
        <f t="shared" si="255"/>
        <v>276.84210526315792</v>
      </c>
      <c r="AF172" s="107">
        <f t="shared" si="256"/>
        <v>284.32432432432432</v>
      </c>
      <c r="AG172" s="107">
        <f t="shared" si="257"/>
        <v>292.22222222222223</v>
      </c>
      <c r="AH172" s="107">
        <f t="shared" si="258"/>
        <v>328.75</v>
      </c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</row>
    <row r="173" spans="1:1026" ht="97.5" customHeight="1" x14ac:dyDescent="0.5">
      <c r="A173"/>
      <c r="B173" s="37">
        <f t="shared" si="379"/>
        <v>151</v>
      </c>
      <c r="C173" s="38" t="s">
        <v>133</v>
      </c>
      <c r="D173" s="99" t="s">
        <v>390</v>
      </c>
      <c r="E173" s="57"/>
      <c r="F173" s="48" t="s">
        <v>389</v>
      </c>
      <c r="G173" s="48">
        <v>0.155</v>
      </c>
      <c r="H173" s="103">
        <v>20</v>
      </c>
      <c r="I173" s="106">
        <v>225</v>
      </c>
      <c r="J173" s="77">
        <v>231</v>
      </c>
      <c r="K173" s="77">
        <v>237</v>
      </c>
      <c r="L173" s="77">
        <v>243</v>
      </c>
      <c r="M173" s="77">
        <v>250</v>
      </c>
      <c r="N173" s="100">
        <v>281</v>
      </c>
      <c r="O173" s="30">
        <f t="shared" si="367"/>
        <v>0</v>
      </c>
      <c r="P173" s="4">
        <f t="shared" si="368"/>
        <v>0</v>
      </c>
      <c r="Q173" s="4">
        <f t="shared" si="369"/>
        <v>0</v>
      </c>
      <c r="R173" s="4">
        <f t="shared" si="370"/>
        <v>0</v>
      </c>
      <c r="S173" s="4">
        <f t="shared" si="371"/>
        <v>0</v>
      </c>
      <c r="T173" s="4">
        <f t="shared" si="372"/>
        <v>0</v>
      </c>
      <c r="U173" s="36"/>
      <c r="V173" s="87">
        <f t="shared" si="267"/>
        <v>225</v>
      </c>
      <c r="W173" s="76">
        <f t="shared" si="267"/>
        <v>231</v>
      </c>
      <c r="X173" s="76">
        <f t="shared" si="267"/>
        <v>237</v>
      </c>
      <c r="Y173" s="76">
        <f t="shared" si="267"/>
        <v>243</v>
      </c>
      <c r="Z173" s="76">
        <f t="shared" si="268"/>
        <v>250</v>
      </c>
      <c r="AA173" s="76">
        <f t="shared" si="268"/>
        <v>281</v>
      </c>
      <c r="AB173"/>
      <c r="AC173" s="107">
        <f t="shared" si="253"/>
        <v>225</v>
      </c>
      <c r="AD173" s="107">
        <f t="shared" si="254"/>
        <v>230.76923076923077</v>
      </c>
      <c r="AE173" s="107">
        <f t="shared" si="255"/>
        <v>236.84210526315789</v>
      </c>
      <c r="AF173" s="107">
        <f t="shared" si="256"/>
        <v>243.24324324324326</v>
      </c>
      <c r="AG173" s="107">
        <f t="shared" si="257"/>
        <v>250</v>
      </c>
      <c r="AH173" s="107">
        <f t="shared" si="258"/>
        <v>281.25</v>
      </c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</row>
    <row r="174" spans="1:1026" ht="97.5" customHeight="1" x14ac:dyDescent="0.5">
      <c r="A174"/>
      <c r="B174" s="37">
        <f t="shared" si="379"/>
        <v>152</v>
      </c>
      <c r="C174" s="38" t="s">
        <v>134</v>
      </c>
      <c r="D174" s="99" t="s">
        <v>391</v>
      </c>
      <c r="E174" s="57"/>
      <c r="F174" s="48" t="s">
        <v>389</v>
      </c>
      <c r="G174" s="48">
        <v>0.17</v>
      </c>
      <c r="H174" s="103">
        <v>20</v>
      </c>
      <c r="I174" s="106">
        <v>225</v>
      </c>
      <c r="J174" s="77">
        <v>231</v>
      </c>
      <c r="K174" s="77">
        <v>237</v>
      </c>
      <c r="L174" s="77">
        <v>243</v>
      </c>
      <c r="M174" s="77">
        <v>250</v>
      </c>
      <c r="N174" s="100">
        <v>281</v>
      </c>
      <c r="O174" s="30">
        <f t="shared" si="367"/>
        <v>0</v>
      </c>
      <c r="P174" s="4">
        <f t="shared" si="368"/>
        <v>0</v>
      </c>
      <c r="Q174" s="4">
        <f t="shared" si="369"/>
        <v>0</v>
      </c>
      <c r="R174" s="4">
        <f t="shared" si="370"/>
        <v>0</v>
      </c>
      <c r="S174" s="4">
        <f t="shared" si="371"/>
        <v>0</v>
      </c>
      <c r="T174" s="4">
        <f t="shared" si="372"/>
        <v>0</v>
      </c>
      <c r="U174" s="36"/>
      <c r="V174" s="87">
        <f t="shared" si="267"/>
        <v>225</v>
      </c>
      <c r="W174" s="76">
        <f t="shared" si="267"/>
        <v>231</v>
      </c>
      <c r="X174" s="76">
        <f t="shared" si="267"/>
        <v>237</v>
      </c>
      <c r="Y174" s="76">
        <f t="shared" si="267"/>
        <v>243</v>
      </c>
      <c r="Z174" s="76">
        <f t="shared" si="268"/>
        <v>250</v>
      </c>
      <c r="AA174" s="76">
        <f t="shared" si="268"/>
        <v>281</v>
      </c>
      <c r="AB174"/>
      <c r="AC174" s="107">
        <f t="shared" si="253"/>
        <v>225</v>
      </c>
      <c r="AD174" s="107">
        <f t="shared" si="254"/>
        <v>230.76923076923077</v>
      </c>
      <c r="AE174" s="107">
        <f t="shared" si="255"/>
        <v>236.84210526315789</v>
      </c>
      <c r="AF174" s="107">
        <f t="shared" si="256"/>
        <v>243.24324324324326</v>
      </c>
      <c r="AG174" s="107">
        <f t="shared" si="257"/>
        <v>250</v>
      </c>
      <c r="AH174" s="107">
        <f t="shared" si="258"/>
        <v>281.25</v>
      </c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</row>
    <row r="175" spans="1:1026" ht="96" customHeight="1" x14ac:dyDescent="0.5">
      <c r="A175"/>
      <c r="B175" s="37">
        <f t="shared" si="379"/>
        <v>153</v>
      </c>
      <c r="C175" s="38" t="s">
        <v>135</v>
      </c>
      <c r="D175" s="99" t="s">
        <v>392</v>
      </c>
      <c r="E175" s="57"/>
      <c r="F175" s="48" t="s">
        <v>389</v>
      </c>
      <c r="G175" s="48">
        <v>0.16</v>
      </c>
      <c r="H175" s="103">
        <v>20</v>
      </c>
      <c r="I175" s="106">
        <v>225</v>
      </c>
      <c r="J175" s="77">
        <v>231</v>
      </c>
      <c r="K175" s="77">
        <v>237</v>
      </c>
      <c r="L175" s="77">
        <v>243</v>
      </c>
      <c r="M175" s="77">
        <v>250</v>
      </c>
      <c r="N175" s="100">
        <v>281</v>
      </c>
      <c r="O175" s="30">
        <f t="shared" si="367"/>
        <v>0</v>
      </c>
      <c r="P175" s="4">
        <f t="shared" si="368"/>
        <v>0</v>
      </c>
      <c r="Q175" s="4">
        <f t="shared" si="369"/>
        <v>0</v>
      </c>
      <c r="R175" s="4">
        <f t="shared" si="370"/>
        <v>0</v>
      </c>
      <c r="S175" s="4">
        <f t="shared" si="371"/>
        <v>0</v>
      </c>
      <c r="T175" s="4">
        <f t="shared" si="372"/>
        <v>0</v>
      </c>
      <c r="U175" s="36"/>
      <c r="V175" s="87">
        <f t="shared" si="267"/>
        <v>225</v>
      </c>
      <c r="W175" s="76">
        <f t="shared" si="267"/>
        <v>231</v>
      </c>
      <c r="X175" s="76">
        <f t="shared" si="267"/>
        <v>237</v>
      </c>
      <c r="Y175" s="76">
        <f t="shared" si="267"/>
        <v>243</v>
      </c>
      <c r="Z175" s="76">
        <f t="shared" si="268"/>
        <v>250</v>
      </c>
      <c r="AA175" s="76">
        <f t="shared" si="268"/>
        <v>281</v>
      </c>
      <c r="AB175"/>
      <c r="AC175" s="107">
        <f t="shared" si="253"/>
        <v>225</v>
      </c>
      <c r="AD175" s="107">
        <f t="shared" si="254"/>
        <v>230.76923076923077</v>
      </c>
      <c r="AE175" s="107">
        <f t="shared" si="255"/>
        <v>236.84210526315789</v>
      </c>
      <c r="AF175" s="107">
        <f t="shared" si="256"/>
        <v>243.24324324324326</v>
      </c>
      <c r="AG175" s="107">
        <f t="shared" si="257"/>
        <v>250</v>
      </c>
      <c r="AH175" s="107">
        <f t="shared" si="258"/>
        <v>281.25</v>
      </c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</row>
    <row r="176" spans="1:1026" ht="102.75" customHeight="1" x14ac:dyDescent="0.5">
      <c r="A176"/>
      <c r="B176" s="37">
        <f t="shared" si="379"/>
        <v>154</v>
      </c>
      <c r="C176" s="38" t="s">
        <v>136</v>
      </c>
      <c r="D176" s="99" t="s">
        <v>393</v>
      </c>
      <c r="E176" s="57"/>
      <c r="F176" s="48" t="s">
        <v>394</v>
      </c>
      <c r="G176" s="48">
        <v>0.19</v>
      </c>
      <c r="H176" s="103">
        <v>20</v>
      </c>
      <c r="I176" s="106">
        <v>308</v>
      </c>
      <c r="J176" s="77">
        <v>316</v>
      </c>
      <c r="K176" s="77">
        <v>324</v>
      </c>
      <c r="L176" s="77">
        <v>333</v>
      </c>
      <c r="M176" s="77">
        <v>342</v>
      </c>
      <c r="N176" s="100">
        <v>385</v>
      </c>
      <c r="O176" s="30">
        <f t="shared" si="367"/>
        <v>0</v>
      </c>
      <c r="P176" s="4">
        <f t="shared" si="368"/>
        <v>0</v>
      </c>
      <c r="Q176" s="4">
        <f t="shared" si="369"/>
        <v>0</v>
      </c>
      <c r="R176" s="4">
        <f t="shared" si="370"/>
        <v>0</v>
      </c>
      <c r="S176" s="4">
        <f t="shared" si="371"/>
        <v>0</v>
      </c>
      <c r="T176" s="4">
        <f t="shared" si="372"/>
        <v>0</v>
      </c>
      <c r="U176" s="36"/>
      <c r="V176" s="87">
        <f t="shared" si="267"/>
        <v>308</v>
      </c>
      <c r="W176" s="76">
        <f t="shared" si="267"/>
        <v>316</v>
      </c>
      <c r="X176" s="76">
        <f t="shared" si="267"/>
        <v>324</v>
      </c>
      <c r="Y176" s="76">
        <f t="shared" si="267"/>
        <v>333</v>
      </c>
      <c r="Z176" s="76">
        <f t="shared" si="268"/>
        <v>342</v>
      </c>
      <c r="AA176" s="76">
        <f t="shared" si="268"/>
        <v>385</v>
      </c>
      <c r="AB176"/>
      <c r="AC176" s="107">
        <f t="shared" si="253"/>
        <v>308</v>
      </c>
      <c r="AD176" s="107">
        <f t="shared" si="254"/>
        <v>315.89743589743591</v>
      </c>
      <c r="AE176" s="107">
        <f t="shared" si="255"/>
        <v>324.21052631578948</v>
      </c>
      <c r="AF176" s="107">
        <f t="shared" si="256"/>
        <v>332.97297297297297</v>
      </c>
      <c r="AG176" s="107">
        <f t="shared" si="257"/>
        <v>342.22222222222223</v>
      </c>
      <c r="AH176" s="107">
        <f t="shared" si="258"/>
        <v>385</v>
      </c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</row>
    <row r="177" spans="1:1026" ht="92.25" customHeight="1" x14ac:dyDescent="0.5">
      <c r="A177"/>
      <c r="B177" s="37">
        <f t="shared" si="379"/>
        <v>155</v>
      </c>
      <c r="C177" s="38" t="s">
        <v>137</v>
      </c>
      <c r="D177" s="99" t="s">
        <v>393</v>
      </c>
      <c r="E177" s="57"/>
      <c r="F177" s="48" t="s">
        <v>394</v>
      </c>
      <c r="G177" s="48">
        <v>0.22500000000000001</v>
      </c>
      <c r="H177" s="103">
        <v>20</v>
      </c>
      <c r="I177" s="106">
        <v>308</v>
      </c>
      <c r="J177" s="77">
        <v>316</v>
      </c>
      <c r="K177" s="77">
        <v>324</v>
      </c>
      <c r="L177" s="77">
        <v>333</v>
      </c>
      <c r="M177" s="77">
        <v>342</v>
      </c>
      <c r="N177" s="100">
        <v>385</v>
      </c>
      <c r="O177" s="30">
        <f t="shared" si="367"/>
        <v>0</v>
      </c>
      <c r="P177" s="4">
        <f t="shared" si="368"/>
        <v>0</v>
      </c>
      <c r="Q177" s="4">
        <f t="shared" si="369"/>
        <v>0</v>
      </c>
      <c r="R177" s="4">
        <f t="shared" si="370"/>
        <v>0</v>
      </c>
      <c r="S177" s="4">
        <f t="shared" si="371"/>
        <v>0</v>
      </c>
      <c r="T177" s="4">
        <f t="shared" si="372"/>
        <v>0</v>
      </c>
      <c r="U177" s="36"/>
      <c r="V177" s="87">
        <f t="shared" si="267"/>
        <v>308</v>
      </c>
      <c r="W177" s="76">
        <f t="shared" si="267"/>
        <v>316</v>
      </c>
      <c r="X177" s="76">
        <f t="shared" si="267"/>
        <v>324</v>
      </c>
      <c r="Y177" s="76">
        <f t="shared" si="267"/>
        <v>333</v>
      </c>
      <c r="Z177" s="76">
        <f t="shared" si="268"/>
        <v>342</v>
      </c>
      <c r="AA177" s="76">
        <f t="shared" si="268"/>
        <v>385</v>
      </c>
      <c r="AB177"/>
      <c r="AC177" s="107">
        <f t="shared" si="253"/>
        <v>308</v>
      </c>
      <c r="AD177" s="107">
        <f t="shared" si="254"/>
        <v>315.89743589743591</v>
      </c>
      <c r="AE177" s="107">
        <f t="shared" si="255"/>
        <v>324.21052631578948</v>
      </c>
      <c r="AF177" s="107">
        <f t="shared" si="256"/>
        <v>332.97297297297297</v>
      </c>
      <c r="AG177" s="107">
        <f t="shared" si="257"/>
        <v>342.22222222222223</v>
      </c>
      <c r="AH177" s="107">
        <f t="shared" si="258"/>
        <v>385</v>
      </c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</row>
    <row r="178" spans="1:1026" ht="92.25" customHeight="1" x14ac:dyDescent="0.5">
      <c r="A178"/>
      <c r="B178" s="37">
        <f t="shared" si="379"/>
        <v>156</v>
      </c>
      <c r="C178" s="38" t="s">
        <v>138</v>
      </c>
      <c r="D178" s="99" t="s">
        <v>395</v>
      </c>
      <c r="E178" s="57"/>
      <c r="F178" s="48" t="s">
        <v>249</v>
      </c>
      <c r="G178" s="48">
        <v>0.19</v>
      </c>
      <c r="H178" s="103">
        <v>26</v>
      </c>
      <c r="I178" s="106">
        <v>267</v>
      </c>
      <c r="J178" s="77">
        <v>274</v>
      </c>
      <c r="K178" s="77">
        <v>281</v>
      </c>
      <c r="L178" s="77">
        <v>289</v>
      </c>
      <c r="M178" s="77">
        <v>297</v>
      </c>
      <c r="N178" s="100">
        <v>334</v>
      </c>
      <c r="O178" s="30">
        <f t="shared" si="367"/>
        <v>0</v>
      </c>
      <c r="P178" s="4">
        <f t="shared" si="368"/>
        <v>0</v>
      </c>
      <c r="Q178" s="4">
        <f t="shared" si="369"/>
        <v>0</v>
      </c>
      <c r="R178" s="4">
        <f t="shared" si="370"/>
        <v>0</v>
      </c>
      <c r="S178" s="4">
        <f t="shared" si="371"/>
        <v>0</v>
      </c>
      <c r="T178" s="4">
        <f t="shared" si="372"/>
        <v>0</v>
      </c>
      <c r="U178" s="36"/>
      <c r="V178" s="87">
        <f t="shared" si="267"/>
        <v>267</v>
      </c>
      <c r="W178" s="76">
        <f t="shared" si="267"/>
        <v>274</v>
      </c>
      <c r="X178" s="76">
        <f t="shared" si="267"/>
        <v>281</v>
      </c>
      <c r="Y178" s="76">
        <f t="shared" si="267"/>
        <v>289</v>
      </c>
      <c r="Z178" s="76">
        <f t="shared" si="268"/>
        <v>297</v>
      </c>
      <c r="AA178" s="76">
        <f t="shared" si="268"/>
        <v>334</v>
      </c>
      <c r="AB178"/>
      <c r="AC178" s="107">
        <f t="shared" si="253"/>
        <v>267</v>
      </c>
      <c r="AD178" s="107">
        <f t="shared" si="254"/>
        <v>273.84615384615387</v>
      </c>
      <c r="AE178" s="107">
        <f t="shared" si="255"/>
        <v>281.05263157894734</v>
      </c>
      <c r="AF178" s="107">
        <f t="shared" si="256"/>
        <v>288.64864864864865</v>
      </c>
      <c r="AG178" s="107">
        <f t="shared" si="257"/>
        <v>296.66666666666669</v>
      </c>
      <c r="AH178" s="107">
        <f t="shared" si="258"/>
        <v>333.75</v>
      </c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</row>
    <row r="179" spans="1:1026" ht="92.25" customHeight="1" x14ac:dyDescent="0.5">
      <c r="A179"/>
      <c r="B179" s="37">
        <f t="shared" si="379"/>
        <v>157</v>
      </c>
      <c r="C179" s="38" t="s">
        <v>139</v>
      </c>
      <c r="D179" s="99" t="s">
        <v>396</v>
      </c>
      <c r="E179" s="57"/>
      <c r="F179" s="48" t="s">
        <v>249</v>
      </c>
      <c r="G179" s="48">
        <v>0.23</v>
      </c>
      <c r="H179" s="103">
        <v>26</v>
      </c>
      <c r="I179" s="106">
        <v>267</v>
      </c>
      <c r="J179" s="77">
        <v>274</v>
      </c>
      <c r="K179" s="77">
        <v>281</v>
      </c>
      <c r="L179" s="77">
        <v>289</v>
      </c>
      <c r="M179" s="77">
        <v>297</v>
      </c>
      <c r="N179" s="100">
        <v>334</v>
      </c>
      <c r="O179" s="30">
        <f t="shared" si="367"/>
        <v>0</v>
      </c>
      <c r="P179" s="4">
        <f t="shared" si="368"/>
        <v>0</v>
      </c>
      <c r="Q179" s="4">
        <f t="shared" si="369"/>
        <v>0</v>
      </c>
      <c r="R179" s="4">
        <f t="shared" si="370"/>
        <v>0</v>
      </c>
      <c r="S179" s="4">
        <f t="shared" si="371"/>
        <v>0</v>
      </c>
      <c r="T179" s="4">
        <f t="shared" si="372"/>
        <v>0</v>
      </c>
      <c r="U179" s="36"/>
      <c r="V179" s="87">
        <f t="shared" si="267"/>
        <v>267</v>
      </c>
      <c r="W179" s="76">
        <f t="shared" si="267"/>
        <v>274</v>
      </c>
      <c r="X179" s="76">
        <f t="shared" si="267"/>
        <v>281</v>
      </c>
      <c r="Y179" s="76">
        <f t="shared" si="267"/>
        <v>289</v>
      </c>
      <c r="Z179" s="76">
        <f t="shared" si="268"/>
        <v>297</v>
      </c>
      <c r="AA179" s="76">
        <f t="shared" si="268"/>
        <v>334</v>
      </c>
      <c r="AB179"/>
      <c r="AC179" s="107">
        <f t="shared" si="253"/>
        <v>267</v>
      </c>
      <c r="AD179" s="107">
        <f t="shared" si="254"/>
        <v>273.84615384615387</v>
      </c>
      <c r="AE179" s="107">
        <f t="shared" si="255"/>
        <v>281.05263157894734</v>
      </c>
      <c r="AF179" s="107">
        <f t="shared" si="256"/>
        <v>288.64864864864865</v>
      </c>
      <c r="AG179" s="107">
        <f t="shared" si="257"/>
        <v>296.66666666666669</v>
      </c>
      <c r="AH179" s="107">
        <f t="shared" si="258"/>
        <v>333.75</v>
      </c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</row>
    <row r="180" spans="1:1026" ht="111" customHeight="1" x14ac:dyDescent="0.5">
      <c r="A180"/>
      <c r="B180" s="37">
        <f t="shared" si="379"/>
        <v>158</v>
      </c>
      <c r="C180" s="132" t="s">
        <v>140</v>
      </c>
      <c r="D180" s="99" t="s">
        <v>397</v>
      </c>
      <c r="E180" s="57"/>
      <c r="F180" s="48" t="s">
        <v>498</v>
      </c>
      <c r="G180" s="48">
        <v>9.5000000000000001E-2</v>
      </c>
      <c r="H180" s="103">
        <v>30</v>
      </c>
      <c r="I180" s="106">
        <v>201</v>
      </c>
      <c r="J180" s="77">
        <v>206</v>
      </c>
      <c r="K180" s="77">
        <v>212</v>
      </c>
      <c r="L180" s="77">
        <v>217</v>
      </c>
      <c r="M180" s="77">
        <v>223</v>
      </c>
      <c r="N180" s="100">
        <v>251</v>
      </c>
      <c r="O180" s="30">
        <f t="shared" si="367"/>
        <v>0</v>
      </c>
      <c r="P180" s="4">
        <f t="shared" si="368"/>
        <v>0</v>
      </c>
      <c r="Q180" s="4">
        <f t="shared" si="369"/>
        <v>0</v>
      </c>
      <c r="R180" s="4">
        <f t="shared" si="370"/>
        <v>0</v>
      </c>
      <c r="S180" s="4">
        <f t="shared" si="371"/>
        <v>0</v>
      </c>
      <c r="T180" s="4">
        <f t="shared" si="372"/>
        <v>0</v>
      </c>
      <c r="U180" s="36"/>
      <c r="V180" s="87">
        <f t="shared" si="267"/>
        <v>201</v>
      </c>
      <c r="W180" s="76">
        <f t="shared" si="267"/>
        <v>206</v>
      </c>
      <c r="X180" s="76">
        <f t="shared" si="267"/>
        <v>212</v>
      </c>
      <c r="Y180" s="76">
        <f t="shared" si="267"/>
        <v>217</v>
      </c>
      <c r="Z180" s="76">
        <f t="shared" si="268"/>
        <v>223</v>
      </c>
      <c r="AA180" s="76">
        <f t="shared" si="268"/>
        <v>251</v>
      </c>
      <c r="AB180"/>
      <c r="AC180" s="107">
        <f t="shared" si="253"/>
        <v>201</v>
      </c>
      <c r="AD180" s="107">
        <f t="shared" si="254"/>
        <v>206.15384615384616</v>
      </c>
      <c r="AE180" s="107">
        <f t="shared" si="255"/>
        <v>211.57894736842104</v>
      </c>
      <c r="AF180" s="107">
        <f t="shared" si="256"/>
        <v>217.29729729729729</v>
      </c>
      <c r="AG180" s="107">
        <f t="shared" si="257"/>
        <v>223.33333333333334</v>
      </c>
      <c r="AH180" s="107">
        <f t="shared" si="258"/>
        <v>251.25</v>
      </c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</row>
    <row r="181" spans="1:1026" ht="120.75" customHeight="1" x14ac:dyDescent="0.5">
      <c r="A181"/>
      <c r="B181" s="37">
        <f t="shared" si="379"/>
        <v>159</v>
      </c>
      <c r="C181" s="132" t="s">
        <v>141</v>
      </c>
      <c r="D181" s="99" t="s">
        <v>398</v>
      </c>
      <c r="E181" s="57"/>
      <c r="F181" s="48" t="s">
        <v>499</v>
      </c>
      <c r="G181" s="48">
        <v>0.19</v>
      </c>
      <c r="H181" s="103">
        <v>25</v>
      </c>
      <c r="I181" s="106">
        <v>212</v>
      </c>
      <c r="J181" s="77">
        <v>217</v>
      </c>
      <c r="K181" s="77">
        <v>223</v>
      </c>
      <c r="L181" s="77">
        <v>229</v>
      </c>
      <c r="M181" s="77">
        <v>236</v>
      </c>
      <c r="N181" s="100">
        <v>265</v>
      </c>
      <c r="O181" s="30">
        <f t="shared" si="367"/>
        <v>0</v>
      </c>
      <c r="P181" s="4">
        <f t="shared" si="368"/>
        <v>0</v>
      </c>
      <c r="Q181" s="4">
        <f t="shared" si="369"/>
        <v>0</v>
      </c>
      <c r="R181" s="4">
        <f t="shared" si="370"/>
        <v>0</v>
      </c>
      <c r="S181" s="4">
        <f t="shared" si="371"/>
        <v>0</v>
      </c>
      <c r="T181" s="4">
        <f t="shared" si="372"/>
        <v>0</v>
      </c>
      <c r="U181" s="36"/>
      <c r="V181" s="87">
        <f t="shared" si="267"/>
        <v>212</v>
      </c>
      <c r="W181" s="76">
        <f t="shared" si="267"/>
        <v>217</v>
      </c>
      <c r="X181" s="76">
        <f t="shared" si="267"/>
        <v>223</v>
      </c>
      <c r="Y181" s="76">
        <f t="shared" si="267"/>
        <v>229</v>
      </c>
      <c r="Z181" s="76">
        <f t="shared" si="268"/>
        <v>236</v>
      </c>
      <c r="AA181" s="76">
        <f t="shared" si="268"/>
        <v>265</v>
      </c>
      <c r="AB181"/>
      <c r="AC181" s="107">
        <f t="shared" si="253"/>
        <v>212</v>
      </c>
      <c r="AD181" s="107">
        <f t="shared" si="254"/>
        <v>217.43589743589743</v>
      </c>
      <c r="AE181" s="107">
        <f t="shared" si="255"/>
        <v>223.15789473684211</v>
      </c>
      <c r="AF181" s="107">
        <f t="shared" si="256"/>
        <v>229.18918918918919</v>
      </c>
      <c r="AG181" s="107">
        <f t="shared" si="257"/>
        <v>235.55555555555554</v>
      </c>
      <c r="AH181" s="107">
        <f t="shared" si="258"/>
        <v>265</v>
      </c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</row>
    <row r="182" spans="1:1026" ht="107.25" customHeight="1" x14ac:dyDescent="0.5">
      <c r="A182"/>
      <c r="B182" s="37">
        <f t="shared" si="379"/>
        <v>160</v>
      </c>
      <c r="C182" s="141" t="s">
        <v>142</v>
      </c>
      <c r="D182" s="99" t="s">
        <v>399</v>
      </c>
      <c r="E182" s="57"/>
      <c r="F182" s="48" t="s">
        <v>498</v>
      </c>
      <c r="G182" s="48">
        <v>0.125</v>
      </c>
      <c r="H182" s="103">
        <v>30</v>
      </c>
      <c r="I182" s="106">
        <v>201</v>
      </c>
      <c r="J182" s="77">
        <v>206</v>
      </c>
      <c r="K182" s="77">
        <v>212</v>
      </c>
      <c r="L182" s="77">
        <v>217</v>
      </c>
      <c r="M182" s="77">
        <v>223</v>
      </c>
      <c r="N182" s="100">
        <v>251</v>
      </c>
      <c r="O182" s="30">
        <f t="shared" si="367"/>
        <v>0</v>
      </c>
      <c r="P182" s="4">
        <f t="shared" si="368"/>
        <v>0</v>
      </c>
      <c r="Q182" s="4">
        <f t="shared" si="369"/>
        <v>0</v>
      </c>
      <c r="R182" s="4">
        <f t="shared" si="370"/>
        <v>0</v>
      </c>
      <c r="S182" s="4">
        <f t="shared" si="371"/>
        <v>0</v>
      </c>
      <c r="T182" s="4">
        <f t="shared" si="372"/>
        <v>0</v>
      </c>
      <c r="U182" s="36"/>
      <c r="V182" s="87">
        <f t="shared" si="267"/>
        <v>201</v>
      </c>
      <c r="W182" s="76">
        <f t="shared" si="267"/>
        <v>206</v>
      </c>
      <c r="X182" s="76">
        <f t="shared" si="267"/>
        <v>212</v>
      </c>
      <c r="Y182" s="76">
        <f t="shared" si="267"/>
        <v>217</v>
      </c>
      <c r="Z182" s="76">
        <f t="shared" si="268"/>
        <v>223</v>
      </c>
      <c r="AA182" s="76">
        <f t="shared" si="268"/>
        <v>251</v>
      </c>
      <c r="AB182"/>
      <c r="AC182" s="107">
        <f t="shared" si="253"/>
        <v>201</v>
      </c>
      <c r="AD182" s="107">
        <f t="shared" si="254"/>
        <v>206.15384615384616</v>
      </c>
      <c r="AE182" s="107">
        <f t="shared" si="255"/>
        <v>211.57894736842104</v>
      </c>
      <c r="AF182" s="107">
        <f t="shared" si="256"/>
        <v>217.29729729729729</v>
      </c>
      <c r="AG182" s="107">
        <f t="shared" si="257"/>
        <v>223.33333333333334</v>
      </c>
      <c r="AH182" s="107">
        <f t="shared" si="258"/>
        <v>251.25</v>
      </c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</row>
    <row r="183" spans="1:1026" ht="103.5" customHeight="1" x14ac:dyDescent="0.5">
      <c r="A183"/>
      <c r="B183" s="37">
        <f t="shared" si="379"/>
        <v>161</v>
      </c>
      <c r="C183" s="141" t="s">
        <v>143</v>
      </c>
      <c r="D183" s="99" t="s">
        <v>399</v>
      </c>
      <c r="E183" s="57"/>
      <c r="F183" s="48" t="s">
        <v>498</v>
      </c>
      <c r="G183" s="48">
        <v>0.08</v>
      </c>
      <c r="H183" s="103">
        <v>30</v>
      </c>
      <c r="I183" s="106">
        <v>201</v>
      </c>
      <c r="J183" s="77">
        <v>206</v>
      </c>
      <c r="K183" s="77">
        <v>212</v>
      </c>
      <c r="L183" s="77">
        <v>217</v>
      </c>
      <c r="M183" s="77">
        <v>223</v>
      </c>
      <c r="N183" s="100">
        <v>251</v>
      </c>
      <c r="O183" s="30">
        <f t="shared" si="367"/>
        <v>0</v>
      </c>
      <c r="P183" s="4">
        <f t="shared" si="368"/>
        <v>0</v>
      </c>
      <c r="Q183" s="4">
        <f t="shared" si="369"/>
        <v>0</v>
      </c>
      <c r="R183" s="4">
        <f t="shared" si="370"/>
        <v>0</v>
      </c>
      <c r="S183" s="4">
        <f t="shared" si="371"/>
        <v>0</v>
      </c>
      <c r="T183" s="4">
        <f t="shared" si="372"/>
        <v>0</v>
      </c>
      <c r="U183" s="36"/>
      <c r="V183" s="87">
        <f t="shared" si="267"/>
        <v>201</v>
      </c>
      <c r="W183" s="76">
        <f t="shared" si="267"/>
        <v>206</v>
      </c>
      <c r="X183" s="76">
        <f t="shared" si="267"/>
        <v>212</v>
      </c>
      <c r="Y183" s="76">
        <f t="shared" si="267"/>
        <v>217</v>
      </c>
      <c r="Z183" s="76">
        <f t="shared" si="268"/>
        <v>223</v>
      </c>
      <c r="AA183" s="76">
        <f t="shared" si="268"/>
        <v>251</v>
      </c>
      <c r="AB183"/>
      <c r="AC183" s="107">
        <f t="shared" si="253"/>
        <v>201</v>
      </c>
      <c r="AD183" s="107">
        <f t="shared" si="254"/>
        <v>206.15384615384616</v>
      </c>
      <c r="AE183" s="107">
        <f t="shared" si="255"/>
        <v>211.57894736842104</v>
      </c>
      <c r="AF183" s="107">
        <f t="shared" si="256"/>
        <v>217.29729729729729</v>
      </c>
      <c r="AG183" s="107">
        <f t="shared" si="257"/>
        <v>223.33333333333334</v>
      </c>
      <c r="AH183" s="107">
        <f t="shared" si="258"/>
        <v>251.25</v>
      </c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</row>
    <row r="184" spans="1:1026" ht="107.25" customHeight="1" x14ac:dyDescent="0.5">
      <c r="A184"/>
      <c r="B184" s="37">
        <f t="shared" si="379"/>
        <v>162</v>
      </c>
      <c r="C184" s="141" t="s">
        <v>144</v>
      </c>
      <c r="D184" s="99" t="s">
        <v>400</v>
      </c>
      <c r="E184" s="57"/>
      <c r="F184" s="48" t="s">
        <v>401</v>
      </c>
      <c r="G184" s="48">
        <v>0.22500000000000001</v>
      </c>
      <c r="H184" s="103">
        <v>20</v>
      </c>
      <c r="I184" s="106">
        <v>224</v>
      </c>
      <c r="J184" s="77">
        <v>230</v>
      </c>
      <c r="K184" s="77">
        <v>236</v>
      </c>
      <c r="L184" s="77">
        <v>242</v>
      </c>
      <c r="M184" s="77">
        <v>249</v>
      </c>
      <c r="N184" s="100">
        <v>280</v>
      </c>
      <c r="O184" s="30">
        <f t="shared" si="367"/>
        <v>0</v>
      </c>
      <c r="P184" s="4">
        <f t="shared" si="368"/>
        <v>0</v>
      </c>
      <c r="Q184" s="4">
        <f t="shared" si="369"/>
        <v>0</v>
      </c>
      <c r="R184" s="4">
        <f t="shared" si="370"/>
        <v>0</v>
      </c>
      <c r="S184" s="4">
        <f t="shared" si="371"/>
        <v>0</v>
      </c>
      <c r="T184" s="4">
        <f t="shared" si="372"/>
        <v>0</v>
      </c>
      <c r="U184" s="36"/>
      <c r="V184" s="87">
        <f t="shared" si="267"/>
        <v>224</v>
      </c>
      <c r="W184" s="76">
        <f t="shared" si="267"/>
        <v>230</v>
      </c>
      <c r="X184" s="76">
        <f t="shared" si="267"/>
        <v>236</v>
      </c>
      <c r="Y184" s="76">
        <f t="shared" si="267"/>
        <v>242</v>
      </c>
      <c r="Z184" s="76">
        <f t="shared" si="268"/>
        <v>249</v>
      </c>
      <c r="AA184" s="76">
        <f t="shared" si="268"/>
        <v>280</v>
      </c>
      <c r="AB184"/>
      <c r="AC184" s="107">
        <f t="shared" si="253"/>
        <v>224</v>
      </c>
      <c r="AD184" s="107">
        <f t="shared" si="254"/>
        <v>229.74358974358975</v>
      </c>
      <c r="AE184" s="107">
        <f t="shared" si="255"/>
        <v>235.78947368421052</v>
      </c>
      <c r="AF184" s="107">
        <f t="shared" si="256"/>
        <v>242.16216216216216</v>
      </c>
      <c r="AG184" s="107">
        <f t="shared" si="257"/>
        <v>248.88888888888889</v>
      </c>
      <c r="AH184" s="107">
        <f t="shared" si="258"/>
        <v>280</v>
      </c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</row>
    <row r="185" spans="1:1026" ht="84.75" customHeight="1" x14ac:dyDescent="0.5">
      <c r="A185"/>
      <c r="B185" s="37">
        <f t="shared" si="379"/>
        <v>163</v>
      </c>
      <c r="C185" s="38" t="s">
        <v>145</v>
      </c>
      <c r="D185" s="99" t="s">
        <v>402</v>
      </c>
      <c r="E185" s="57"/>
      <c r="F185" s="48" t="s">
        <v>389</v>
      </c>
      <c r="G185" s="48">
        <v>0.16</v>
      </c>
      <c r="H185" s="103">
        <v>20</v>
      </c>
      <c r="I185" s="106">
        <v>185</v>
      </c>
      <c r="J185" s="77">
        <v>190</v>
      </c>
      <c r="K185" s="77">
        <v>195</v>
      </c>
      <c r="L185" s="77">
        <v>200</v>
      </c>
      <c r="M185" s="77">
        <v>206</v>
      </c>
      <c r="N185" s="100">
        <v>231</v>
      </c>
      <c r="O185" s="30">
        <f t="shared" si="367"/>
        <v>0</v>
      </c>
      <c r="P185" s="4">
        <f t="shared" si="368"/>
        <v>0</v>
      </c>
      <c r="Q185" s="4">
        <f t="shared" si="369"/>
        <v>0</v>
      </c>
      <c r="R185" s="4">
        <f t="shared" si="370"/>
        <v>0</v>
      </c>
      <c r="S185" s="4">
        <f t="shared" si="371"/>
        <v>0</v>
      </c>
      <c r="T185" s="4">
        <f t="shared" si="372"/>
        <v>0</v>
      </c>
      <c r="U185" s="36"/>
      <c r="V185" s="87">
        <f t="shared" si="267"/>
        <v>185</v>
      </c>
      <c r="W185" s="76">
        <f t="shared" si="267"/>
        <v>190</v>
      </c>
      <c r="X185" s="76">
        <f t="shared" si="267"/>
        <v>195</v>
      </c>
      <c r="Y185" s="76">
        <f t="shared" si="267"/>
        <v>200</v>
      </c>
      <c r="Z185" s="76">
        <f t="shared" si="268"/>
        <v>206</v>
      </c>
      <c r="AA185" s="76">
        <f t="shared" si="268"/>
        <v>231</v>
      </c>
      <c r="AB185"/>
      <c r="AC185" s="107">
        <f t="shared" si="253"/>
        <v>185</v>
      </c>
      <c r="AD185" s="107">
        <f t="shared" si="254"/>
        <v>189.74358974358975</v>
      </c>
      <c r="AE185" s="107">
        <f t="shared" si="255"/>
        <v>194.73684210526315</v>
      </c>
      <c r="AF185" s="107">
        <f t="shared" si="256"/>
        <v>200</v>
      </c>
      <c r="AG185" s="107">
        <f t="shared" si="257"/>
        <v>205.55555555555554</v>
      </c>
      <c r="AH185" s="107">
        <f t="shared" si="258"/>
        <v>231.25</v>
      </c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</row>
    <row r="186" spans="1:1026" ht="81" customHeight="1" x14ac:dyDescent="0.5">
      <c r="A186"/>
      <c r="B186" s="37">
        <f t="shared" si="379"/>
        <v>164</v>
      </c>
      <c r="C186" s="38" t="s">
        <v>146</v>
      </c>
      <c r="D186" s="99" t="s">
        <v>403</v>
      </c>
      <c r="E186" s="57"/>
      <c r="F186" s="48" t="s">
        <v>389</v>
      </c>
      <c r="G186" s="48">
        <v>0.15</v>
      </c>
      <c r="H186" s="103">
        <v>20</v>
      </c>
      <c r="I186" s="106">
        <v>185</v>
      </c>
      <c r="J186" s="77">
        <v>190</v>
      </c>
      <c r="K186" s="77">
        <v>195</v>
      </c>
      <c r="L186" s="77">
        <v>200</v>
      </c>
      <c r="M186" s="77">
        <v>206</v>
      </c>
      <c r="N186" s="100">
        <v>231</v>
      </c>
      <c r="O186" s="30">
        <f t="shared" si="367"/>
        <v>0</v>
      </c>
      <c r="P186" s="4">
        <f t="shared" si="368"/>
        <v>0</v>
      </c>
      <c r="Q186" s="4">
        <f t="shared" si="369"/>
        <v>0</v>
      </c>
      <c r="R186" s="4">
        <f t="shared" si="370"/>
        <v>0</v>
      </c>
      <c r="S186" s="4">
        <f t="shared" si="371"/>
        <v>0</v>
      </c>
      <c r="T186" s="4">
        <f t="shared" si="372"/>
        <v>0</v>
      </c>
      <c r="U186" s="36"/>
      <c r="V186" s="87">
        <f t="shared" si="267"/>
        <v>185</v>
      </c>
      <c r="W186" s="76">
        <f t="shared" si="267"/>
        <v>190</v>
      </c>
      <c r="X186" s="76">
        <f t="shared" si="267"/>
        <v>195</v>
      </c>
      <c r="Y186" s="76">
        <f t="shared" si="267"/>
        <v>200</v>
      </c>
      <c r="Z186" s="76">
        <f t="shared" si="268"/>
        <v>206</v>
      </c>
      <c r="AA186" s="76">
        <f t="shared" si="268"/>
        <v>231</v>
      </c>
      <c r="AB186"/>
      <c r="AC186" s="107">
        <f t="shared" si="253"/>
        <v>185</v>
      </c>
      <c r="AD186" s="107">
        <f t="shared" si="254"/>
        <v>189.74358974358975</v>
      </c>
      <c r="AE186" s="107">
        <f t="shared" si="255"/>
        <v>194.73684210526315</v>
      </c>
      <c r="AF186" s="107">
        <f t="shared" si="256"/>
        <v>200</v>
      </c>
      <c r="AG186" s="107">
        <f t="shared" si="257"/>
        <v>205.55555555555554</v>
      </c>
      <c r="AH186" s="107">
        <f t="shared" si="258"/>
        <v>231.25</v>
      </c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</row>
    <row r="187" spans="1:1026" ht="84" customHeight="1" x14ac:dyDescent="0.5">
      <c r="A187"/>
      <c r="B187" s="37">
        <f t="shared" si="379"/>
        <v>165</v>
      </c>
      <c r="C187" s="38" t="s">
        <v>147</v>
      </c>
      <c r="D187" s="99" t="s">
        <v>405</v>
      </c>
      <c r="E187" s="57"/>
      <c r="F187" s="48" t="s">
        <v>389</v>
      </c>
      <c r="G187" s="48">
        <v>0.155</v>
      </c>
      <c r="H187" s="103">
        <v>20</v>
      </c>
      <c r="I187" s="106">
        <v>185</v>
      </c>
      <c r="J187" s="77">
        <v>190</v>
      </c>
      <c r="K187" s="77">
        <v>195</v>
      </c>
      <c r="L187" s="77">
        <v>200</v>
      </c>
      <c r="M187" s="77">
        <v>206</v>
      </c>
      <c r="N187" s="100">
        <v>231</v>
      </c>
      <c r="O187" s="30">
        <f t="shared" si="367"/>
        <v>0</v>
      </c>
      <c r="P187" s="4">
        <f t="shared" si="368"/>
        <v>0</v>
      </c>
      <c r="Q187" s="4">
        <f t="shared" si="369"/>
        <v>0</v>
      </c>
      <c r="R187" s="4">
        <f t="shared" si="370"/>
        <v>0</v>
      </c>
      <c r="S187" s="4">
        <f t="shared" si="371"/>
        <v>0</v>
      </c>
      <c r="T187" s="4">
        <f t="shared" si="372"/>
        <v>0</v>
      </c>
      <c r="U187" s="36"/>
      <c r="V187" s="87">
        <f t="shared" si="267"/>
        <v>185</v>
      </c>
      <c r="W187" s="76">
        <f t="shared" si="267"/>
        <v>190</v>
      </c>
      <c r="X187" s="76">
        <f t="shared" si="267"/>
        <v>195</v>
      </c>
      <c r="Y187" s="76">
        <f t="shared" si="267"/>
        <v>200</v>
      </c>
      <c r="Z187" s="76">
        <f t="shared" si="268"/>
        <v>206</v>
      </c>
      <c r="AA187" s="76">
        <f t="shared" si="268"/>
        <v>231</v>
      </c>
      <c r="AB187"/>
      <c r="AC187" s="107">
        <f t="shared" si="253"/>
        <v>185</v>
      </c>
      <c r="AD187" s="107">
        <f t="shared" si="254"/>
        <v>189.74358974358975</v>
      </c>
      <c r="AE187" s="107">
        <f t="shared" si="255"/>
        <v>194.73684210526315</v>
      </c>
      <c r="AF187" s="107">
        <f t="shared" si="256"/>
        <v>200</v>
      </c>
      <c r="AG187" s="107">
        <f t="shared" si="257"/>
        <v>205.55555555555554</v>
      </c>
      <c r="AH187" s="107">
        <f t="shared" si="258"/>
        <v>231.25</v>
      </c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</row>
    <row r="188" spans="1:1026" ht="96.75" customHeight="1" x14ac:dyDescent="0.5">
      <c r="A188"/>
      <c r="B188" s="37">
        <f t="shared" si="379"/>
        <v>166</v>
      </c>
      <c r="C188" s="38" t="s">
        <v>148</v>
      </c>
      <c r="D188" s="99" t="s">
        <v>408</v>
      </c>
      <c r="E188" s="57"/>
      <c r="F188" s="48" t="s">
        <v>389</v>
      </c>
      <c r="G188" s="48">
        <v>0.16</v>
      </c>
      <c r="H188" s="103">
        <v>20</v>
      </c>
      <c r="I188" s="106">
        <v>185</v>
      </c>
      <c r="J188" s="77">
        <v>190</v>
      </c>
      <c r="K188" s="77">
        <v>195</v>
      </c>
      <c r="L188" s="77">
        <v>200</v>
      </c>
      <c r="M188" s="77">
        <v>206</v>
      </c>
      <c r="N188" s="100">
        <v>231</v>
      </c>
      <c r="O188" s="30">
        <f t="shared" si="367"/>
        <v>0</v>
      </c>
      <c r="P188" s="4">
        <f t="shared" si="368"/>
        <v>0</v>
      </c>
      <c r="Q188" s="4">
        <f t="shared" si="369"/>
        <v>0</v>
      </c>
      <c r="R188" s="4">
        <f t="shared" si="370"/>
        <v>0</v>
      </c>
      <c r="S188" s="4">
        <f t="shared" si="371"/>
        <v>0</v>
      </c>
      <c r="T188" s="4">
        <f t="shared" si="372"/>
        <v>0</v>
      </c>
      <c r="U188" s="36"/>
      <c r="V188" s="87">
        <f t="shared" si="267"/>
        <v>185</v>
      </c>
      <c r="W188" s="76">
        <f t="shared" si="267"/>
        <v>190</v>
      </c>
      <c r="X188" s="76">
        <f t="shared" si="267"/>
        <v>195</v>
      </c>
      <c r="Y188" s="76">
        <f t="shared" si="267"/>
        <v>200</v>
      </c>
      <c r="Z188" s="76">
        <f t="shared" si="268"/>
        <v>206</v>
      </c>
      <c r="AA188" s="76">
        <f t="shared" si="268"/>
        <v>231</v>
      </c>
      <c r="AB188"/>
      <c r="AC188" s="107">
        <f t="shared" si="253"/>
        <v>185</v>
      </c>
      <c r="AD188" s="107">
        <f t="shared" si="254"/>
        <v>189.74358974358975</v>
      </c>
      <c r="AE188" s="107">
        <f t="shared" si="255"/>
        <v>194.73684210526315</v>
      </c>
      <c r="AF188" s="107">
        <f t="shared" si="256"/>
        <v>200</v>
      </c>
      <c r="AG188" s="107">
        <f t="shared" si="257"/>
        <v>205.55555555555554</v>
      </c>
      <c r="AH188" s="107">
        <f t="shared" si="258"/>
        <v>231.25</v>
      </c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</row>
    <row r="189" spans="1:1026" ht="96.75" customHeight="1" x14ac:dyDescent="0.5">
      <c r="A189"/>
      <c r="B189" s="37">
        <f t="shared" si="379"/>
        <v>167</v>
      </c>
      <c r="C189" s="38" t="s">
        <v>149</v>
      </c>
      <c r="D189" s="99" t="s">
        <v>406</v>
      </c>
      <c r="E189" s="57"/>
      <c r="F189" s="48" t="s">
        <v>389</v>
      </c>
      <c r="G189" s="48">
        <v>0.15</v>
      </c>
      <c r="H189" s="103">
        <v>20</v>
      </c>
      <c r="I189" s="106">
        <v>185</v>
      </c>
      <c r="J189" s="77">
        <v>190</v>
      </c>
      <c r="K189" s="77">
        <v>195</v>
      </c>
      <c r="L189" s="77">
        <v>200</v>
      </c>
      <c r="M189" s="77">
        <v>206</v>
      </c>
      <c r="N189" s="100">
        <v>231</v>
      </c>
      <c r="O189" s="30">
        <f t="shared" si="367"/>
        <v>0</v>
      </c>
      <c r="P189" s="4">
        <f t="shared" si="368"/>
        <v>0</v>
      </c>
      <c r="Q189" s="4">
        <f t="shared" si="369"/>
        <v>0</v>
      </c>
      <c r="R189" s="4">
        <f t="shared" si="370"/>
        <v>0</v>
      </c>
      <c r="S189" s="4">
        <f t="shared" si="371"/>
        <v>0</v>
      </c>
      <c r="T189" s="4">
        <f t="shared" si="372"/>
        <v>0</v>
      </c>
      <c r="U189" s="36"/>
      <c r="V189" s="87">
        <f t="shared" si="267"/>
        <v>185</v>
      </c>
      <c r="W189" s="76">
        <f t="shared" si="267"/>
        <v>190</v>
      </c>
      <c r="X189" s="76">
        <f t="shared" si="267"/>
        <v>195</v>
      </c>
      <c r="Y189" s="76">
        <f t="shared" si="267"/>
        <v>200</v>
      </c>
      <c r="Z189" s="76">
        <f t="shared" si="268"/>
        <v>206</v>
      </c>
      <c r="AA189" s="76">
        <f t="shared" si="268"/>
        <v>231</v>
      </c>
      <c r="AB189"/>
      <c r="AC189" s="107">
        <f t="shared" si="253"/>
        <v>185</v>
      </c>
      <c r="AD189" s="107">
        <f t="shared" si="254"/>
        <v>189.74358974358975</v>
      </c>
      <c r="AE189" s="107">
        <f t="shared" si="255"/>
        <v>194.73684210526315</v>
      </c>
      <c r="AF189" s="107">
        <f t="shared" si="256"/>
        <v>200</v>
      </c>
      <c r="AG189" s="107">
        <f t="shared" si="257"/>
        <v>205.55555555555554</v>
      </c>
      <c r="AH189" s="107">
        <f t="shared" si="258"/>
        <v>231.25</v>
      </c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</row>
    <row r="190" spans="1:1026" ht="93.75" customHeight="1" x14ac:dyDescent="0.5">
      <c r="A190"/>
      <c r="B190" s="37">
        <f t="shared" si="379"/>
        <v>168</v>
      </c>
      <c r="C190" s="141" t="s">
        <v>150</v>
      </c>
      <c r="D190" s="99" t="s">
        <v>407</v>
      </c>
      <c r="E190" s="57"/>
      <c r="F190" s="48" t="s">
        <v>404</v>
      </c>
      <c r="G190" s="48">
        <v>0.16</v>
      </c>
      <c r="H190" s="103">
        <v>20</v>
      </c>
      <c r="I190" s="106">
        <v>185</v>
      </c>
      <c r="J190" s="77">
        <v>190</v>
      </c>
      <c r="K190" s="77">
        <v>195</v>
      </c>
      <c r="L190" s="77">
        <v>200</v>
      </c>
      <c r="M190" s="77">
        <v>206</v>
      </c>
      <c r="N190" s="100">
        <v>231</v>
      </c>
      <c r="O190" s="30">
        <f t="shared" si="367"/>
        <v>0</v>
      </c>
      <c r="P190" s="4">
        <f t="shared" si="368"/>
        <v>0</v>
      </c>
      <c r="Q190" s="4">
        <f t="shared" si="369"/>
        <v>0</v>
      </c>
      <c r="R190" s="4">
        <f t="shared" si="370"/>
        <v>0</v>
      </c>
      <c r="S190" s="4">
        <f t="shared" si="371"/>
        <v>0</v>
      </c>
      <c r="T190" s="4">
        <f t="shared" si="372"/>
        <v>0</v>
      </c>
      <c r="U190" s="36"/>
      <c r="V190" s="87">
        <f t="shared" si="267"/>
        <v>185</v>
      </c>
      <c r="W190" s="76">
        <f t="shared" si="267"/>
        <v>190</v>
      </c>
      <c r="X190" s="76">
        <f t="shared" si="267"/>
        <v>195</v>
      </c>
      <c r="Y190" s="76">
        <f t="shared" si="267"/>
        <v>200</v>
      </c>
      <c r="Z190" s="76">
        <f t="shared" si="268"/>
        <v>206</v>
      </c>
      <c r="AA190" s="76">
        <f t="shared" si="268"/>
        <v>231</v>
      </c>
      <c r="AB190"/>
      <c r="AC190" s="107">
        <f t="shared" si="253"/>
        <v>185</v>
      </c>
      <c r="AD190" s="107">
        <f t="shared" si="254"/>
        <v>189.74358974358975</v>
      </c>
      <c r="AE190" s="107">
        <f t="shared" si="255"/>
        <v>194.73684210526315</v>
      </c>
      <c r="AF190" s="107">
        <f t="shared" si="256"/>
        <v>200</v>
      </c>
      <c r="AG190" s="107">
        <f t="shared" si="257"/>
        <v>205.55555555555554</v>
      </c>
      <c r="AH190" s="107">
        <f t="shared" si="258"/>
        <v>231.25</v>
      </c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</row>
    <row r="191" spans="1:1026" ht="93" customHeight="1" x14ac:dyDescent="0.5">
      <c r="A191"/>
      <c r="B191" s="37">
        <f>B190+1</f>
        <v>169</v>
      </c>
      <c r="C191" s="38" t="s">
        <v>151</v>
      </c>
      <c r="D191" s="99" t="s">
        <v>410</v>
      </c>
      <c r="E191" s="57"/>
      <c r="F191" s="48" t="s">
        <v>409</v>
      </c>
      <c r="G191" s="48">
        <v>0.29499999999999998</v>
      </c>
      <c r="H191" s="103">
        <v>22</v>
      </c>
      <c r="I191" s="106">
        <v>321</v>
      </c>
      <c r="J191" s="77">
        <v>329</v>
      </c>
      <c r="K191" s="77">
        <v>338</v>
      </c>
      <c r="L191" s="77">
        <v>347</v>
      </c>
      <c r="M191" s="77">
        <v>357</v>
      </c>
      <c r="N191" s="100">
        <v>401</v>
      </c>
      <c r="O191" s="30">
        <f t="shared" si="367"/>
        <v>0</v>
      </c>
      <c r="P191" s="4">
        <f t="shared" si="368"/>
        <v>0</v>
      </c>
      <c r="Q191" s="4">
        <f t="shared" si="369"/>
        <v>0</v>
      </c>
      <c r="R191" s="4">
        <f t="shared" si="370"/>
        <v>0</v>
      </c>
      <c r="S191" s="4">
        <f t="shared" si="371"/>
        <v>0</v>
      </c>
      <c r="T191" s="4">
        <f t="shared" si="372"/>
        <v>0</v>
      </c>
      <c r="U191" s="36"/>
      <c r="V191" s="87">
        <f t="shared" si="267"/>
        <v>321</v>
      </c>
      <c r="W191" s="76">
        <f t="shared" si="267"/>
        <v>329</v>
      </c>
      <c r="X191" s="76">
        <f t="shared" si="267"/>
        <v>338</v>
      </c>
      <c r="Y191" s="76">
        <f t="shared" si="267"/>
        <v>347</v>
      </c>
      <c r="Z191" s="76">
        <f t="shared" si="268"/>
        <v>357</v>
      </c>
      <c r="AA191" s="76">
        <f t="shared" si="268"/>
        <v>401</v>
      </c>
      <c r="AB191"/>
      <c r="AC191" s="107">
        <f t="shared" si="253"/>
        <v>321</v>
      </c>
      <c r="AD191" s="107">
        <f t="shared" si="254"/>
        <v>329.23076923076923</v>
      </c>
      <c r="AE191" s="107">
        <f t="shared" si="255"/>
        <v>337.89473684210526</v>
      </c>
      <c r="AF191" s="107">
        <f t="shared" si="256"/>
        <v>347.02702702702703</v>
      </c>
      <c r="AG191" s="107">
        <f t="shared" si="257"/>
        <v>356.66666666666669</v>
      </c>
      <c r="AH191" s="107">
        <f t="shared" si="258"/>
        <v>401.25</v>
      </c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</row>
    <row r="192" spans="1:1026" ht="96.75" customHeight="1" x14ac:dyDescent="0.5">
      <c r="A192"/>
      <c r="B192" s="37">
        <f>B191+1</f>
        <v>170</v>
      </c>
      <c r="C192" s="38" t="s">
        <v>152</v>
      </c>
      <c r="D192" s="99" t="s">
        <v>411</v>
      </c>
      <c r="E192" s="57"/>
      <c r="F192" s="48" t="s">
        <v>249</v>
      </c>
      <c r="G192" s="48">
        <v>0.19</v>
      </c>
      <c r="H192" s="103">
        <v>26</v>
      </c>
      <c r="I192" s="106">
        <v>194</v>
      </c>
      <c r="J192" s="77">
        <v>199</v>
      </c>
      <c r="K192" s="77">
        <v>204</v>
      </c>
      <c r="L192" s="77">
        <v>210</v>
      </c>
      <c r="M192" s="77">
        <v>216</v>
      </c>
      <c r="N192" s="100">
        <v>243</v>
      </c>
      <c r="O192" s="30">
        <f t="shared" si="367"/>
        <v>0</v>
      </c>
      <c r="P192" s="4">
        <f t="shared" si="368"/>
        <v>0</v>
      </c>
      <c r="Q192" s="4">
        <f t="shared" si="369"/>
        <v>0</v>
      </c>
      <c r="R192" s="4">
        <f t="shared" si="370"/>
        <v>0</v>
      </c>
      <c r="S192" s="4">
        <f t="shared" si="371"/>
        <v>0</v>
      </c>
      <c r="T192" s="4">
        <f t="shared" si="372"/>
        <v>0</v>
      </c>
      <c r="U192" s="36"/>
      <c r="V192" s="87">
        <f t="shared" si="267"/>
        <v>194</v>
      </c>
      <c r="W192" s="76">
        <f t="shared" si="267"/>
        <v>199</v>
      </c>
      <c r="X192" s="76">
        <f t="shared" si="267"/>
        <v>204</v>
      </c>
      <c r="Y192" s="76">
        <f t="shared" si="267"/>
        <v>210</v>
      </c>
      <c r="Z192" s="76">
        <f t="shared" si="268"/>
        <v>216</v>
      </c>
      <c r="AA192" s="76">
        <f t="shared" si="268"/>
        <v>243</v>
      </c>
      <c r="AB192"/>
      <c r="AC192" s="107">
        <f t="shared" si="253"/>
        <v>194</v>
      </c>
      <c r="AD192" s="107">
        <f t="shared" si="254"/>
        <v>198.97435897435898</v>
      </c>
      <c r="AE192" s="107">
        <f t="shared" si="255"/>
        <v>204.21052631578948</v>
      </c>
      <c r="AF192" s="107">
        <f t="shared" si="256"/>
        <v>209.72972972972974</v>
      </c>
      <c r="AG192" s="107">
        <f t="shared" si="257"/>
        <v>215.55555555555554</v>
      </c>
      <c r="AH192" s="107">
        <f t="shared" si="258"/>
        <v>242.5</v>
      </c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</row>
    <row r="193" spans="1:1026" ht="95.25" customHeight="1" x14ac:dyDescent="0.5">
      <c r="A193"/>
      <c r="B193" s="37">
        <f t="shared" si="379"/>
        <v>171</v>
      </c>
      <c r="C193" s="38" t="s">
        <v>153</v>
      </c>
      <c r="D193" s="99" t="s">
        <v>412</v>
      </c>
      <c r="E193" s="57"/>
      <c r="F193" s="48" t="s">
        <v>249</v>
      </c>
      <c r="G193" s="48">
        <v>0.17499999999999999</v>
      </c>
      <c r="H193" s="103">
        <v>26</v>
      </c>
      <c r="I193" s="106">
        <v>194</v>
      </c>
      <c r="J193" s="77">
        <v>199</v>
      </c>
      <c r="K193" s="77">
        <v>204</v>
      </c>
      <c r="L193" s="77">
        <v>210</v>
      </c>
      <c r="M193" s="77">
        <v>216</v>
      </c>
      <c r="N193" s="100">
        <v>243</v>
      </c>
      <c r="O193" s="30">
        <f t="shared" si="367"/>
        <v>0</v>
      </c>
      <c r="P193" s="4">
        <f t="shared" si="368"/>
        <v>0</v>
      </c>
      <c r="Q193" s="4">
        <f t="shared" si="369"/>
        <v>0</v>
      </c>
      <c r="R193" s="4">
        <f t="shared" si="370"/>
        <v>0</v>
      </c>
      <c r="S193" s="4">
        <f t="shared" si="371"/>
        <v>0</v>
      </c>
      <c r="T193" s="4">
        <f t="shared" si="372"/>
        <v>0</v>
      </c>
      <c r="U193" s="36"/>
      <c r="V193" s="87">
        <f t="shared" si="267"/>
        <v>194</v>
      </c>
      <c r="W193" s="76">
        <f t="shared" si="267"/>
        <v>199</v>
      </c>
      <c r="X193" s="76">
        <f t="shared" si="267"/>
        <v>204</v>
      </c>
      <c r="Y193" s="76">
        <f t="shared" si="267"/>
        <v>210</v>
      </c>
      <c r="Z193" s="76">
        <f t="shared" si="268"/>
        <v>216</v>
      </c>
      <c r="AA193" s="76">
        <f t="shared" si="268"/>
        <v>243</v>
      </c>
      <c r="AB193"/>
      <c r="AC193" s="107">
        <f t="shared" si="253"/>
        <v>194</v>
      </c>
      <c r="AD193" s="107">
        <f t="shared" si="254"/>
        <v>198.97435897435898</v>
      </c>
      <c r="AE193" s="107">
        <f t="shared" si="255"/>
        <v>204.21052631578948</v>
      </c>
      <c r="AF193" s="107">
        <f t="shared" si="256"/>
        <v>209.72972972972974</v>
      </c>
      <c r="AG193" s="107">
        <f t="shared" si="257"/>
        <v>215.55555555555554</v>
      </c>
      <c r="AH193" s="107">
        <f t="shared" si="258"/>
        <v>242.5</v>
      </c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  <c r="AML193"/>
    </row>
    <row r="194" spans="1:1026" ht="95.25" customHeight="1" x14ac:dyDescent="0.5">
      <c r="A194"/>
      <c r="B194" s="37">
        <f t="shared" si="379"/>
        <v>172</v>
      </c>
      <c r="C194" s="38" t="s">
        <v>154</v>
      </c>
      <c r="D194" s="99" t="s">
        <v>413</v>
      </c>
      <c r="E194" s="57"/>
      <c r="F194" s="48" t="s">
        <v>249</v>
      </c>
      <c r="G194" s="48">
        <v>0.17499999999999999</v>
      </c>
      <c r="H194" s="103">
        <v>26</v>
      </c>
      <c r="I194" s="106">
        <v>194</v>
      </c>
      <c r="J194" s="77">
        <v>199</v>
      </c>
      <c r="K194" s="77">
        <v>204</v>
      </c>
      <c r="L194" s="77">
        <v>210</v>
      </c>
      <c r="M194" s="77">
        <v>216</v>
      </c>
      <c r="N194" s="100">
        <v>243</v>
      </c>
      <c r="O194" s="30">
        <f t="shared" si="367"/>
        <v>0</v>
      </c>
      <c r="P194" s="4">
        <f t="shared" si="368"/>
        <v>0</v>
      </c>
      <c r="Q194" s="4">
        <f t="shared" si="369"/>
        <v>0</v>
      </c>
      <c r="R194" s="4">
        <f t="shared" si="370"/>
        <v>0</v>
      </c>
      <c r="S194" s="4">
        <f t="shared" si="371"/>
        <v>0</v>
      </c>
      <c r="T194" s="4">
        <f t="shared" si="372"/>
        <v>0</v>
      </c>
      <c r="U194" s="36"/>
      <c r="V194" s="87">
        <f t="shared" si="267"/>
        <v>194</v>
      </c>
      <c r="W194" s="76">
        <f t="shared" si="267"/>
        <v>199</v>
      </c>
      <c r="X194" s="76">
        <f t="shared" si="267"/>
        <v>204</v>
      </c>
      <c r="Y194" s="76">
        <f t="shared" si="267"/>
        <v>210</v>
      </c>
      <c r="Z194" s="76">
        <f t="shared" si="268"/>
        <v>216</v>
      </c>
      <c r="AA194" s="76">
        <f t="shared" si="268"/>
        <v>243</v>
      </c>
      <c r="AB194"/>
      <c r="AC194" s="107">
        <f t="shared" si="253"/>
        <v>194</v>
      </c>
      <c r="AD194" s="107">
        <f t="shared" si="254"/>
        <v>198.97435897435898</v>
      </c>
      <c r="AE194" s="107">
        <f t="shared" si="255"/>
        <v>204.21052631578948</v>
      </c>
      <c r="AF194" s="107">
        <f t="shared" si="256"/>
        <v>209.72972972972974</v>
      </c>
      <c r="AG194" s="107">
        <f t="shared" si="257"/>
        <v>215.55555555555554</v>
      </c>
      <c r="AH194" s="107">
        <f t="shared" si="258"/>
        <v>242.5</v>
      </c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</row>
    <row r="195" spans="1:1026" ht="95.25" customHeight="1" x14ac:dyDescent="0.5">
      <c r="A195"/>
      <c r="B195" s="37">
        <f t="shared" si="379"/>
        <v>173</v>
      </c>
      <c r="C195" s="38" t="s">
        <v>155</v>
      </c>
      <c r="D195" s="99" t="s">
        <v>415</v>
      </c>
      <c r="E195" s="57"/>
      <c r="F195" s="48" t="s">
        <v>249</v>
      </c>
      <c r="G195" s="48">
        <v>0.185</v>
      </c>
      <c r="H195" s="103">
        <v>26</v>
      </c>
      <c r="I195" s="106">
        <v>194</v>
      </c>
      <c r="J195" s="77">
        <v>199</v>
      </c>
      <c r="K195" s="77">
        <v>204</v>
      </c>
      <c r="L195" s="77">
        <v>210</v>
      </c>
      <c r="M195" s="77">
        <v>216</v>
      </c>
      <c r="N195" s="100">
        <v>243</v>
      </c>
      <c r="O195" s="30">
        <f t="shared" si="367"/>
        <v>0</v>
      </c>
      <c r="P195" s="4">
        <f t="shared" si="368"/>
        <v>0</v>
      </c>
      <c r="Q195" s="4">
        <f t="shared" si="369"/>
        <v>0</v>
      </c>
      <c r="R195" s="4">
        <f t="shared" si="370"/>
        <v>0</v>
      </c>
      <c r="S195" s="4">
        <f t="shared" si="371"/>
        <v>0</v>
      </c>
      <c r="T195" s="4">
        <f t="shared" si="372"/>
        <v>0</v>
      </c>
      <c r="U195" s="36"/>
      <c r="V195" s="87">
        <f t="shared" si="267"/>
        <v>194</v>
      </c>
      <c r="W195" s="76">
        <f t="shared" si="267"/>
        <v>199</v>
      </c>
      <c r="X195" s="76">
        <f t="shared" si="267"/>
        <v>204</v>
      </c>
      <c r="Y195" s="76">
        <f t="shared" si="267"/>
        <v>210</v>
      </c>
      <c r="Z195" s="76">
        <f t="shared" si="268"/>
        <v>216</v>
      </c>
      <c r="AA195" s="76">
        <f t="shared" si="268"/>
        <v>243</v>
      </c>
      <c r="AB195"/>
      <c r="AC195" s="107">
        <f t="shared" si="253"/>
        <v>194</v>
      </c>
      <c r="AD195" s="107">
        <f t="shared" si="254"/>
        <v>198.97435897435898</v>
      </c>
      <c r="AE195" s="107">
        <f t="shared" si="255"/>
        <v>204.21052631578948</v>
      </c>
      <c r="AF195" s="107">
        <f t="shared" si="256"/>
        <v>209.72972972972974</v>
      </c>
      <c r="AG195" s="107">
        <f t="shared" si="257"/>
        <v>215.55555555555554</v>
      </c>
      <c r="AH195" s="107">
        <f t="shared" si="258"/>
        <v>242.5</v>
      </c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  <c r="AML195"/>
    </row>
    <row r="196" spans="1:1026" ht="97.5" customHeight="1" x14ac:dyDescent="0.5">
      <c r="A196"/>
      <c r="B196" s="37">
        <f t="shared" si="379"/>
        <v>174</v>
      </c>
      <c r="C196" s="38" t="s">
        <v>156</v>
      </c>
      <c r="D196" s="99" t="s">
        <v>414</v>
      </c>
      <c r="E196" s="57"/>
      <c r="F196" s="48" t="s">
        <v>249</v>
      </c>
      <c r="G196" s="48">
        <v>0.2</v>
      </c>
      <c r="H196" s="103">
        <v>26</v>
      </c>
      <c r="I196" s="106">
        <v>194</v>
      </c>
      <c r="J196" s="77">
        <v>199</v>
      </c>
      <c r="K196" s="77">
        <v>204</v>
      </c>
      <c r="L196" s="77">
        <v>210</v>
      </c>
      <c r="M196" s="77">
        <v>216</v>
      </c>
      <c r="N196" s="100">
        <v>243</v>
      </c>
      <c r="O196" s="30">
        <f t="shared" si="367"/>
        <v>0</v>
      </c>
      <c r="P196" s="4">
        <f t="shared" si="368"/>
        <v>0</v>
      </c>
      <c r="Q196" s="4">
        <f t="shared" si="369"/>
        <v>0</v>
      </c>
      <c r="R196" s="4">
        <f t="shared" si="370"/>
        <v>0</v>
      </c>
      <c r="S196" s="4">
        <f t="shared" si="371"/>
        <v>0</v>
      </c>
      <c r="T196" s="4">
        <f t="shared" si="372"/>
        <v>0</v>
      </c>
      <c r="U196" s="36"/>
      <c r="V196" s="87">
        <f t="shared" si="267"/>
        <v>194</v>
      </c>
      <c r="W196" s="76">
        <f t="shared" si="267"/>
        <v>199</v>
      </c>
      <c r="X196" s="76">
        <f t="shared" si="267"/>
        <v>204</v>
      </c>
      <c r="Y196" s="76">
        <f t="shared" si="267"/>
        <v>210</v>
      </c>
      <c r="Z196" s="76">
        <f t="shared" si="268"/>
        <v>216</v>
      </c>
      <c r="AA196" s="76">
        <f t="shared" si="268"/>
        <v>243</v>
      </c>
      <c r="AB196"/>
      <c r="AC196" s="107">
        <f t="shared" si="253"/>
        <v>194</v>
      </c>
      <c r="AD196" s="107">
        <f t="shared" si="254"/>
        <v>198.97435897435898</v>
      </c>
      <c r="AE196" s="107">
        <f t="shared" si="255"/>
        <v>204.21052631578948</v>
      </c>
      <c r="AF196" s="107">
        <f t="shared" si="256"/>
        <v>209.72972972972974</v>
      </c>
      <c r="AG196" s="107">
        <f t="shared" si="257"/>
        <v>215.55555555555554</v>
      </c>
      <c r="AH196" s="107">
        <f t="shared" si="258"/>
        <v>242.5</v>
      </c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</row>
    <row r="197" spans="1:1026" ht="97.5" customHeight="1" x14ac:dyDescent="0.5">
      <c r="A197"/>
      <c r="B197" s="37">
        <f t="shared" si="379"/>
        <v>175</v>
      </c>
      <c r="C197" s="38" t="s">
        <v>562</v>
      </c>
      <c r="D197" s="69" t="s">
        <v>563</v>
      </c>
      <c r="E197" s="57"/>
      <c r="F197" s="48" t="s">
        <v>249</v>
      </c>
      <c r="G197" s="48">
        <v>0.2</v>
      </c>
      <c r="H197" s="103">
        <v>26</v>
      </c>
      <c r="I197" s="106">
        <v>194</v>
      </c>
      <c r="J197" s="77">
        <v>199</v>
      </c>
      <c r="K197" s="77">
        <v>204</v>
      </c>
      <c r="L197" s="77">
        <v>210</v>
      </c>
      <c r="M197" s="77">
        <v>216</v>
      </c>
      <c r="N197" s="100">
        <v>243</v>
      </c>
      <c r="O197" s="30">
        <f t="shared" si="367"/>
        <v>0</v>
      </c>
      <c r="P197" s="4">
        <f t="shared" si="368"/>
        <v>0</v>
      </c>
      <c r="Q197" s="4">
        <f t="shared" si="369"/>
        <v>0</v>
      </c>
      <c r="R197" s="4">
        <f t="shared" si="370"/>
        <v>0</v>
      </c>
      <c r="S197" s="4">
        <f t="shared" si="371"/>
        <v>0</v>
      </c>
      <c r="T197" s="4">
        <f t="shared" si="372"/>
        <v>0</v>
      </c>
      <c r="U197" s="36"/>
      <c r="V197" s="87">
        <f t="shared" si="267"/>
        <v>194</v>
      </c>
      <c r="W197" s="76">
        <f t="shared" si="267"/>
        <v>199</v>
      </c>
      <c r="X197" s="76">
        <f t="shared" si="267"/>
        <v>204</v>
      </c>
      <c r="Y197" s="76">
        <f t="shared" si="267"/>
        <v>210</v>
      </c>
      <c r="Z197" s="76">
        <f t="shared" si="268"/>
        <v>216</v>
      </c>
      <c r="AA197" s="76">
        <f t="shared" si="268"/>
        <v>243</v>
      </c>
      <c r="AB197"/>
      <c r="AC197" s="107">
        <f t="shared" si="253"/>
        <v>194</v>
      </c>
      <c r="AD197" s="107">
        <f t="shared" si="254"/>
        <v>198.97435897435898</v>
      </c>
      <c r="AE197" s="107">
        <f t="shared" si="255"/>
        <v>204.21052631578948</v>
      </c>
      <c r="AF197" s="107">
        <f t="shared" si="256"/>
        <v>209.72972972972974</v>
      </c>
      <c r="AG197" s="107">
        <f t="shared" si="257"/>
        <v>215.55555555555554</v>
      </c>
      <c r="AH197" s="107">
        <f t="shared" si="258"/>
        <v>242.5</v>
      </c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  <c r="AML197"/>
    </row>
    <row r="198" spans="1:1026" ht="96.75" customHeight="1" x14ac:dyDescent="0.5">
      <c r="A198"/>
      <c r="B198" s="37">
        <f>B197+1</f>
        <v>176</v>
      </c>
      <c r="C198" s="38" t="s">
        <v>157</v>
      </c>
      <c r="D198" s="99" t="s">
        <v>416</v>
      </c>
      <c r="E198" s="57"/>
      <c r="F198" s="48" t="s">
        <v>249</v>
      </c>
      <c r="G198" s="48">
        <v>0.18</v>
      </c>
      <c r="H198" s="103">
        <v>26</v>
      </c>
      <c r="I198" s="106">
        <v>194</v>
      </c>
      <c r="J198" s="77">
        <v>199</v>
      </c>
      <c r="K198" s="77">
        <v>204</v>
      </c>
      <c r="L198" s="77">
        <v>210</v>
      </c>
      <c r="M198" s="77">
        <v>216</v>
      </c>
      <c r="N198" s="100">
        <v>243</v>
      </c>
      <c r="O198" s="30">
        <f t="shared" si="367"/>
        <v>0</v>
      </c>
      <c r="P198" s="4">
        <f t="shared" si="368"/>
        <v>0</v>
      </c>
      <c r="Q198" s="4">
        <f t="shared" si="369"/>
        <v>0</v>
      </c>
      <c r="R198" s="4">
        <f t="shared" si="370"/>
        <v>0</v>
      </c>
      <c r="S198" s="4">
        <f t="shared" si="371"/>
        <v>0</v>
      </c>
      <c r="T198" s="4">
        <f t="shared" si="372"/>
        <v>0</v>
      </c>
      <c r="U198" s="36"/>
      <c r="V198" s="87">
        <f t="shared" si="267"/>
        <v>194</v>
      </c>
      <c r="W198" s="76">
        <f t="shared" si="267"/>
        <v>199</v>
      </c>
      <c r="X198" s="76">
        <f t="shared" si="267"/>
        <v>204</v>
      </c>
      <c r="Y198" s="76">
        <f t="shared" si="267"/>
        <v>210</v>
      </c>
      <c r="Z198" s="76">
        <f t="shared" si="268"/>
        <v>216</v>
      </c>
      <c r="AA198" s="76">
        <f t="shared" si="268"/>
        <v>243</v>
      </c>
      <c r="AB198"/>
      <c r="AC198" s="107">
        <f t="shared" si="253"/>
        <v>194</v>
      </c>
      <c r="AD198" s="107">
        <f t="shared" si="254"/>
        <v>198.97435897435898</v>
      </c>
      <c r="AE198" s="107">
        <f t="shared" si="255"/>
        <v>204.21052631578948</v>
      </c>
      <c r="AF198" s="107">
        <f t="shared" si="256"/>
        <v>209.72972972972974</v>
      </c>
      <c r="AG198" s="107">
        <f t="shared" si="257"/>
        <v>215.55555555555554</v>
      </c>
      <c r="AH198" s="107">
        <f t="shared" si="258"/>
        <v>242.5</v>
      </c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</row>
    <row r="199" spans="1:1026" ht="112.5" customHeight="1" x14ac:dyDescent="0.5">
      <c r="A199"/>
      <c r="B199" s="37">
        <f t="shared" si="379"/>
        <v>177</v>
      </c>
      <c r="C199" s="38" t="s">
        <v>158</v>
      </c>
      <c r="D199" s="99" t="s">
        <v>417</v>
      </c>
      <c r="E199" s="57"/>
      <c r="F199" s="48" t="s">
        <v>249</v>
      </c>
      <c r="G199" s="48">
        <v>0.20499999999999999</v>
      </c>
      <c r="H199" s="103">
        <v>26</v>
      </c>
      <c r="I199" s="106">
        <v>194</v>
      </c>
      <c r="J199" s="77">
        <v>199</v>
      </c>
      <c r="K199" s="77">
        <v>204</v>
      </c>
      <c r="L199" s="77">
        <v>210</v>
      </c>
      <c r="M199" s="77">
        <v>216</v>
      </c>
      <c r="N199" s="100">
        <v>243</v>
      </c>
      <c r="O199" s="30">
        <f t="shared" si="367"/>
        <v>0</v>
      </c>
      <c r="P199" s="4">
        <f t="shared" si="368"/>
        <v>0</v>
      </c>
      <c r="Q199" s="4">
        <f t="shared" si="369"/>
        <v>0</v>
      </c>
      <c r="R199" s="4">
        <f t="shared" si="370"/>
        <v>0</v>
      </c>
      <c r="S199" s="4">
        <f t="shared" si="371"/>
        <v>0</v>
      </c>
      <c r="T199" s="4">
        <f t="shared" si="372"/>
        <v>0</v>
      </c>
      <c r="U199" s="36"/>
      <c r="V199" s="87">
        <f t="shared" si="267"/>
        <v>194</v>
      </c>
      <c r="W199" s="76">
        <f t="shared" si="267"/>
        <v>199</v>
      </c>
      <c r="X199" s="76">
        <f t="shared" si="267"/>
        <v>204</v>
      </c>
      <c r="Y199" s="76">
        <f t="shared" si="267"/>
        <v>210</v>
      </c>
      <c r="Z199" s="76">
        <f t="shared" si="268"/>
        <v>216</v>
      </c>
      <c r="AA199" s="76">
        <f t="shared" si="268"/>
        <v>243</v>
      </c>
      <c r="AB199"/>
      <c r="AC199" s="107">
        <f t="shared" si="253"/>
        <v>194</v>
      </c>
      <c r="AD199" s="107">
        <f t="shared" si="254"/>
        <v>198.97435897435898</v>
      </c>
      <c r="AE199" s="107">
        <f t="shared" si="255"/>
        <v>204.21052631578948</v>
      </c>
      <c r="AF199" s="107">
        <f t="shared" si="256"/>
        <v>209.72972972972974</v>
      </c>
      <c r="AG199" s="107">
        <f t="shared" si="257"/>
        <v>215.55555555555554</v>
      </c>
      <c r="AH199" s="107">
        <f t="shared" si="258"/>
        <v>242.5</v>
      </c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</row>
    <row r="200" spans="1:1026" ht="88.5" customHeight="1" x14ac:dyDescent="0.5">
      <c r="A200"/>
      <c r="B200" s="37">
        <f>B199+1</f>
        <v>178</v>
      </c>
      <c r="C200" s="38" t="s">
        <v>159</v>
      </c>
      <c r="D200" s="99" t="s">
        <v>419</v>
      </c>
      <c r="E200" s="67"/>
      <c r="F200" s="48" t="s">
        <v>418</v>
      </c>
      <c r="G200" s="48">
        <v>0.48</v>
      </c>
      <c r="H200" s="103">
        <v>10</v>
      </c>
      <c r="I200" s="106">
        <v>406</v>
      </c>
      <c r="J200" s="77">
        <v>416</v>
      </c>
      <c r="K200" s="77">
        <v>427</v>
      </c>
      <c r="L200" s="77">
        <v>439</v>
      </c>
      <c r="M200" s="77">
        <v>451</v>
      </c>
      <c r="N200" s="100">
        <v>508</v>
      </c>
      <c r="O200" s="30">
        <f t="shared" si="367"/>
        <v>0</v>
      </c>
      <c r="P200" s="4">
        <f t="shared" si="368"/>
        <v>0</v>
      </c>
      <c r="Q200" s="4">
        <f t="shared" si="369"/>
        <v>0</v>
      </c>
      <c r="R200" s="4">
        <f t="shared" si="370"/>
        <v>0</v>
      </c>
      <c r="S200" s="4">
        <f t="shared" si="371"/>
        <v>0</v>
      </c>
      <c r="T200" s="4">
        <f t="shared" si="372"/>
        <v>0</v>
      </c>
      <c r="U200" s="36"/>
      <c r="V200" s="87">
        <f t="shared" si="267"/>
        <v>406</v>
      </c>
      <c r="W200" s="76">
        <f t="shared" si="267"/>
        <v>416</v>
      </c>
      <c r="X200" s="76">
        <f t="shared" si="267"/>
        <v>427</v>
      </c>
      <c r="Y200" s="76">
        <f t="shared" si="267"/>
        <v>439</v>
      </c>
      <c r="Z200" s="76">
        <f t="shared" si="268"/>
        <v>451</v>
      </c>
      <c r="AA200" s="76">
        <f t="shared" si="268"/>
        <v>508</v>
      </c>
      <c r="AB200"/>
      <c r="AC200" s="107">
        <f t="shared" si="253"/>
        <v>406</v>
      </c>
      <c r="AD200" s="107">
        <f t="shared" si="254"/>
        <v>416.41025641025641</v>
      </c>
      <c r="AE200" s="107">
        <f t="shared" si="255"/>
        <v>427.36842105263156</v>
      </c>
      <c r="AF200" s="107">
        <f t="shared" si="256"/>
        <v>438.91891891891891</v>
      </c>
      <c r="AG200" s="107">
        <f t="shared" si="257"/>
        <v>451.11111111111109</v>
      </c>
      <c r="AH200" s="107">
        <f t="shared" si="258"/>
        <v>507.5</v>
      </c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</row>
    <row r="201" spans="1:1026" ht="52.5" customHeight="1" x14ac:dyDescent="0.5">
      <c r="A201"/>
      <c r="B201" s="37"/>
      <c r="C201" s="38"/>
      <c r="D201" s="176" t="s">
        <v>523</v>
      </c>
      <c r="E201" s="177"/>
      <c r="F201" s="177"/>
      <c r="G201" s="177"/>
      <c r="H201" s="177"/>
      <c r="I201" s="177"/>
      <c r="J201" s="177"/>
      <c r="K201" s="177"/>
      <c r="L201" s="177"/>
      <c r="M201" s="177"/>
      <c r="N201" s="178"/>
      <c r="O201" s="30"/>
      <c r="P201" s="4"/>
      <c r="Q201" s="4"/>
      <c r="R201" s="4"/>
      <c r="S201" s="4"/>
      <c r="T201" s="4"/>
      <c r="U201" s="36"/>
      <c r="V201" s="87"/>
      <c r="W201" s="76"/>
      <c r="X201" s="76"/>
      <c r="Y201" s="76"/>
      <c r="Z201" s="76"/>
      <c r="AA201" s="76"/>
      <c r="AB201"/>
      <c r="AC201" s="107"/>
      <c r="AD201" s="107"/>
      <c r="AE201" s="107"/>
      <c r="AF201" s="107"/>
      <c r="AG201" s="107"/>
      <c r="AH201" s="107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</row>
    <row r="202" spans="1:1026" ht="105.75" customHeight="1" x14ac:dyDescent="0.5">
      <c r="A202"/>
      <c r="B202" s="37">
        <f>B200+1</f>
        <v>179</v>
      </c>
      <c r="C202" s="143" t="s">
        <v>217</v>
      </c>
      <c r="D202" s="50" t="s">
        <v>526</v>
      </c>
      <c r="E202" s="67"/>
      <c r="F202" s="48" t="s">
        <v>500</v>
      </c>
      <c r="G202" s="48">
        <v>0.06</v>
      </c>
      <c r="H202" s="103">
        <v>50</v>
      </c>
      <c r="I202" s="106">
        <v>114</v>
      </c>
      <c r="J202" s="77">
        <v>117</v>
      </c>
      <c r="K202" s="77">
        <v>120</v>
      </c>
      <c r="L202" s="77">
        <v>123</v>
      </c>
      <c r="M202" s="77">
        <v>127</v>
      </c>
      <c r="N202" s="100">
        <v>143</v>
      </c>
      <c r="O202" s="30">
        <f>IFERROR(U202*I202,0)</f>
        <v>0</v>
      </c>
      <c r="P202" s="4">
        <f>IFERROR(U202*J202,0)</f>
        <v>0</v>
      </c>
      <c r="Q202" s="4">
        <f>IFERROR(U202*K202,0)</f>
        <v>0</v>
      </c>
      <c r="R202" s="4">
        <f>IFERROR(U202*L202,0)</f>
        <v>0</v>
      </c>
      <c r="S202" s="4">
        <f>IFERROR(U202*M202,0)</f>
        <v>0</v>
      </c>
      <c r="T202" s="4">
        <f>IFERROR(U202*N202,0)</f>
        <v>0</v>
      </c>
      <c r="U202" s="36"/>
      <c r="V202" s="87">
        <f t="shared" si="267"/>
        <v>114</v>
      </c>
      <c r="W202" s="76">
        <f t="shared" si="267"/>
        <v>117</v>
      </c>
      <c r="X202" s="76">
        <f t="shared" si="267"/>
        <v>120</v>
      </c>
      <c r="Y202" s="76">
        <f t="shared" si="267"/>
        <v>123</v>
      </c>
      <c r="Z202" s="76">
        <f t="shared" si="268"/>
        <v>127</v>
      </c>
      <c r="AA202" s="76">
        <f t="shared" si="268"/>
        <v>143</v>
      </c>
      <c r="AB202"/>
      <c r="AC202" s="107">
        <f t="shared" si="253"/>
        <v>114</v>
      </c>
      <c r="AD202" s="107">
        <f t="shared" si="254"/>
        <v>116.92307692307692</v>
      </c>
      <c r="AE202" s="107">
        <f t="shared" si="255"/>
        <v>120</v>
      </c>
      <c r="AF202" s="107">
        <f t="shared" si="256"/>
        <v>123.24324324324324</v>
      </c>
      <c r="AG202" s="107">
        <f t="shared" si="257"/>
        <v>126.66666666666667</v>
      </c>
      <c r="AH202" s="107">
        <f t="shared" si="258"/>
        <v>142.5</v>
      </c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</row>
    <row r="203" spans="1:1026" ht="90.75" customHeight="1" x14ac:dyDescent="0.5">
      <c r="A203"/>
      <c r="B203" s="37">
        <f t="shared" si="379"/>
        <v>180</v>
      </c>
      <c r="C203" s="143" t="s">
        <v>218</v>
      </c>
      <c r="D203" s="50" t="s">
        <v>524</v>
      </c>
      <c r="E203" s="67"/>
      <c r="F203" s="48" t="s">
        <v>500</v>
      </c>
      <c r="G203" s="48">
        <v>0.06</v>
      </c>
      <c r="H203" s="103">
        <v>40</v>
      </c>
      <c r="I203" s="106">
        <v>114</v>
      </c>
      <c r="J203" s="77">
        <v>117</v>
      </c>
      <c r="K203" s="77">
        <v>120</v>
      </c>
      <c r="L203" s="77">
        <v>123</v>
      </c>
      <c r="M203" s="77">
        <v>127</v>
      </c>
      <c r="N203" s="100">
        <v>143</v>
      </c>
      <c r="O203" s="30">
        <f>IFERROR(U203*I203,0)</f>
        <v>0</v>
      </c>
      <c r="P203" s="4">
        <f>IFERROR(U203*J203,0)</f>
        <v>0</v>
      </c>
      <c r="Q203" s="4">
        <f>IFERROR(U203*K203,0)</f>
        <v>0</v>
      </c>
      <c r="R203" s="4">
        <f>IFERROR(U203*L203,0)</f>
        <v>0</v>
      </c>
      <c r="S203" s="4">
        <f>IFERROR(U203*M203,0)</f>
        <v>0</v>
      </c>
      <c r="T203" s="4">
        <f>IFERROR(U203*N203,0)</f>
        <v>0</v>
      </c>
      <c r="U203" s="36"/>
      <c r="V203" s="87">
        <f t="shared" si="267"/>
        <v>114</v>
      </c>
      <c r="W203" s="76">
        <f t="shared" si="267"/>
        <v>117</v>
      </c>
      <c r="X203" s="76">
        <f t="shared" si="267"/>
        <v>120</v>
      </c>
      <c r="Y203" s="76">
        <f t="shared" si="267"/>
        <v>123</v>
      </c>
      <c r="Z203" s="76">
        <f t="shared" si="268"/>
        <v>127</v>
      </c>
      <c r="AA203" s="76">
        <f t="shared" si="268"/>
        <v>143</v>
      </c>
      <c r="AB203"/>
      <c r="AC203" s="107">
        <f t="shared" si="253"/>
        <v>114</v>
      </c>
      <c r="AD203" s="107">
        <f t="shared" si="254"/>
        <v>116.92307692307692</v>
      </c>
      <c r="AE203" s="107">
        <f t="shared" si="255"/>
        <v>120</v>
      </c>
      <c r="AF203" s="107">
        <f t="shared" si="256"/>
        <v>123.24324324324324</v>
      </c>
      <c r="AG203" s="107">
        <f t="shared" si="257"/>
        <v>126.66666666666667</v>
      </c>
      <c r="AH203" s="107">
        <f t="shared" si="258"/>
        <v>142.5</v>
      </c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</row>
    <row r="204" spans="1:1026" ht="88.5" customHeight="1" x14ac:dyDescent="0.5">
      <c r="A204"/>
      <c r="B204" s="37">
        <f t="shared" si="379"/>
        <v>181</v>
      </c>
      <c r="C204" s="143" t="s">
        <v>219</v>
      </c>
      <c r="D204" s="50" t="s">
        <v>525</v>
      </c>
      <c r="E204" s="67"/>
      <c r="F204" s="112" t="s">
        <v>500</v>
      </c>
      <c r="G204" s="48">
        <v>0.06</v>
      </c>
      <c r="H204" s="103">
        <v>40</v>
      </c>
      <c r="I204" s="106">
        <v>114</v>
      </c>
      <c r="J204" s="77">
        <v>117</v>
      </c>
      <c r="K204" s="77">
        <v>120</v>
      </c>
      <c r="L204" s="77">
        <v>123</v>
      </c>
      <c r="M204" s="77">
        <v>127</v>
      </c>
      <c r="N204" s="100">
        <v>143</v>
      </c>
      <c r="O204" s="30">
        <f>IFERROR(U204*I204,0)</f>
        <v>0</v>
      </c>
      <c r="P204" s="4">
        <f>IFERROR(U204*J204,0)</f>
        <v>0</v>
      </c>
      <c r="Q204" s="4">
        <f>IFERROR(U204*K204,0)</f>
        <v>0</v>
      </c>
      <c r="R204" s="4">
        <f>IFERROR(U204*L204,0)</f>
        <v>0</v>
      </c>
      <c r="S204" s="4">
        <f>IFERROR(U204*M204,0)</f>
        <v>0</v>
      </c>
      <c r="T204" s="4">
        <f>IFERROR(U204*N204,0)</f>
        <v>0</v>
      </c>
      <c r="U204" s="36"/>
      <c r="V204" s="87">
        <f t="shared" si="267"/>
        <v>114</v>
      </c>
      <c r="W204" s="76">
        <f t="shared" si="267"/>
        <v>117</v>
      </c>
      <c r="X204" s="76">
        <f t="shared" si="267"/>
        <v>120</v>
      </c>
      <c r="Y204" s="76">
        <f t="shared" si="267"/>
        <v>123</v>
      </c>
      <c r="Z204" s="76">
        <f t="shared" si="268"/>
        <v>127</v>
      </c>
      <c r="AA204" s="76">
        <f t="shared" si="268"/>
        <v>143</v>
      </c>
      <c r="AB204"/>
      <c r="AC204" s="107">
        <f t="shared" si="253"/>
        <v>114</v>
      </c>
      <c r="AD204" s="107">
        <f t="shared" si="254"/>
        <v>116.92307692307692</v>
      </c>
      <c r="AE204" s="107">
        <f t="shared" si="255"/>
        <v>120</v>
      </c>
      <c r="AF204" s="107">
        <f t="shared" si="256"/>
        <v>123.24324324324324</v>
      </c>
      <c r="AG204" s="107">
        <f t="shared" si="257"/>
        <v>126.66666666666667</v>
      </c>
      <c r="AH204" s="107">
        <f t="shared" si="258"/>
        <v>142.5</v>
      </c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</row>
    <row r="205" spans="1:1026" ht="100.5" customHeight="1" x14ac:dyDescent="0.5">
      <c r="A205"/>
      <c r="B205" s="37">
        <f t="shared" si="379"/>
        <v>182</v>
      </c>
      <c r="C205" s="143" t="s">
        <v>508</v>
      </c>
      <c r="D205" s="50" t="s">
        <v>525</v>
      </c>
      <c r="E205" s="67"/>
      <c r="F205" s="48" t="s">
        <v>500</v>
      </c>
      <c r="G205" s="48">
        <v>0.06</v>
      </c>
      <c r="H205" s="103">
        <v>40</v>
      </c>
      <c r="I205" s="106">
        <v>114</v>
      </c>
      <c r="J205" s="77">
        <v>117</v>
      </c>
      <c r="K205" s="77">
        <v>120</v>
      </c>
      <c r="L205" s="77">
        <v>123</v>
      </c>
      <c r="M205" s="77">
        <v>127</v>
      </c>
      <c r="N205" s="100">
        <v>143</v>
      </c>
      <c r="O205" s="30">
        <f>IFERROR(U205*I205,0)</f>
        <v>0</v>
      </c>
      <c r="P205" s="4">
        <f>IFERROR(U205*J205,0)</f>
        <v>0</v>
      </c>
      <c r="Q205" s="4">
        <f>IFERROR(U205*K205,0)</f>
        <v>0</v>
      </c>
      <c r="R205" s="4">
        <f>IFERROR(U205*L205,0)</f>
        <v>0</v>
      </c>
      <c r="S205" s="4">
        <f>IFERROR(U205*M205,0)</f>
        <v>0</v>
      </c>
      <c r="T205" s="4">
        <f>IFERROR(U205*N205,0)</f>
        <v>0</v>
      </c>
      <c r="U205" s="36"/>
      <c r="V205" s="87">
        <f t="shared" si="267"/>
        <v>114</v>
      </c>
      <c r="W205" s="76">
        <f t="shared" si="267"/>
        <v>117</v>
      </c>
      <c r="X205" s="76">
        <f t="shared" si="267"/>
        <v>120</v>
      </c>
      <c r="Y205" s="76">
        <f t="shared" si="267"/>
        <v>123</v>
      </c>
      <c r="Z205" s="76">
        <f t="shared" si="268"/>
        <v>127</v>
      </c>
      <c r="AA205" s="76">
        <f t="shared" si="268"/>
        <v>143</v>
      </c>
      <c r="AB205" s="55"/>
      <c r="AC205" s="107">
        <f t="shared" si="253"/>
        <v>114</v>
      </c>
      <c r="AD205" s="107">
        <f t="shared" si="254"/>
        <v>116.92307692307692</v>
      </c>
      <c r="AE205" s="107">
        <f t="shared" si="255"/>
        <v>120</v>
      </c>
      <c r="AF205" s="107">
        <f t="shared" si="256"/>
        <v>123.24324324324324</v>
      </c>
      <c r="AG205" s="107">
        <f t="shared" si="257"/>
        <v>126.66666666666667</v>
      </c>
      <c r="AH205" s="107">
        <f t="shared" si="258"/>
        <v>142.5</v>
      </c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  <c r="AML205"/>
    </row>
    <row r="206" spans="1:1026" ht="50.25" customHeight="1" x14ac:dyDescent="0.5">
      <c r="A206"/>
      <c r="B206" s="35"/>
      <c r="C206" s="35"/>
      <c r="D206" s="160" t="s">
        <v>160</v>
      </c>
      <c r="E206" s="161"/>
      <c r="F206" s="161"/>
      <c r="G206" s="161"/>
      <c r="H206" s="161"/>
      <c r="I206" s="161"/>
      <c r="J206" s="161"/>
      <c r="K206" s="161"/>
      <c r="L206" s="161"/>
      <c r="M206" s="161"/>
      <c r="N206" s="162"/>
      <c r="O206" s="14"/>
      <c r="P206" s="14"/>
      <c r="Q206" s="14"/>
      <c r="R206" s="14"/>
      <c r="S206" s="14"/>
      <c r="T206" s="14"/>
      <c r="U206" s="36"/>
      <c r="V206" s="87"/>
      <c r="W206" s="76"/>
      <c r="X206" s="76"/>
      <c r="Y206" s="76"/>
      <c r="Z206" s="76"/>
      <c r="AA206" s="76"/>
      <c r="AC206" s="107"/>
      <c r="AD206" s="107"/>
      <c r="AE206" s="107"/>
      <c r="AF206" s="107"/>
      <c r="AG206" s="107"/>
      <c r="AH206" s="107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</row>
    <row r="207" spans="1:1026" ht="83.25" customHeight="1" x14ac:dyDescent="0.5">
      <c r="A207"/>
      <c r="B207" s="37">
        <f>B205+1</f>
        <v>183</v>
      </c>
      <c r="C207" s="38" t="s">
        <v>161</v>
      </c>
      <c r="D207" s="99" t="s">
        <v>420</v>
      </c>
      <c r="E207" s="57"/>
      <c r="F207" s="48" t="s">
        <v>421</v>
      </c>
      <c r="G207" s="48">
        <v>0.12</v>
      </c>
      <c r="H207" s="103">
        <v>14</v>
      </c>
      <c r="I207" s="106">
        <v>182</v>
      </c>
      <c r="J207" s="77">
        <v>187</v>
      </c>
      <c r="K207" s="77">
        <v>192</v>
      </c>
      <c r="L207" s="77">
        <v>197</v>
      </c>
      <c r="M207" s="77">
        <v>202</v>
      </c>
      <c r="N207" s="100">
        <v>228</v>
      </c>
      <c r="O207" s="30">
        <f t="shared" ref="O207:O211" si="380">IFERROR(U207*I207,0)</f>
        <v>0</v>
      </c>
      <c r="P207" s="4">
        <f t="shared" ref="P207:P211" si="381">IFERROR(U207*J207,0)</f>
        <v>0</v>
      </c>
      <c r="Q207" s="4">
        <f t="shared" ref="Q207:Q211" si="382">IFERROR(U207*K207,0)</f>
        <v>0</v>
      </c>
      <c r="R207" s="4">
        <f t="shared" ref="R207:R211" si="383">IFERROR(U207*L207,0)</f>
        <v>0</v>
      </c>
      <c r="S207" s="4">
        <f t="shared" ref="S207:S211" si="384">IFERROR(U207*M207,0)</f>
        <v>0</v>
      </c>
      <c r="T207" s="4">
        <f t="shared" ref="T207:T211" si="385">IFERROR(U207*N207,0)</f>
        <v>0</v>
      </c>
      <c r="U207" s="36"/>
      <c r="V207" s="87">
        <f t="shared" si="267"/>
        <v>182</v>
      </c>
      <c r="W207" s="76">
        <f t="shared" si="267"/>
        <v>187</v>
      </c>
      <c r="X207" s="76">
        <f t="shared" si="267"/>
        <v>192</v>
      </c>
      <c r="Y207" s="76">
        <f t="shared" si="267"/>
        <v>197</v>
      </c>
      <c r="Z207" s="76">
        <f t="shared" si="268"/>
        <v>202</v>
      </c>
      <c r="AA207" s="76">
        <f t="shared" si="268"/>
        <v>228</v>
      </c>
      <c r="AC207" s="107">
        <f t="shared" ref="AC207:AC262" si="386">I207</f>
        <v>182</v>
      </c>
      <c r="AD207" s="107">
        <f t="shared" ref="AD207:AD262" si="387">AC207*100/97.5</f>
        <v>186.66666666666666</v>
      </c>
      <c r="AE207" s="107">
        <f t="shared" ref="AE207:AE262" si="388">AC207*100/95</f>
        <v>191.57894736842104</v>
      </c>
      <c r="AF207" s="107">
        <f t="shared" ref="AF207:AF262" si="389">AC207*100/92.5</f>
        <v>196.75675675675674</v>
      </c>
      <c r="AG207" s="107">
        <f t="shared" ref="AG207:AG262" si="390">AC207*100/90</f>
        <v>202.22222222222223</v>
      </c>
      <c r="AH207" s="107">
        <f t="shared" ref="AH207:AH262" si="391">AC207*100/80</f>
        <v>227.5</v>
      </c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</row>
    <row r="208" spans="1:1026" ht="87" customHeight="1" x14ac:dyDescent="0.5">
      <c r="A208"/>
      <c r="B208" s="37">
        <f t="shared" ref="B208:B211" si="392">B207+1</f>
        <v>184</v>
      </c>
      <c r="C208" s="38" t="s">
        <v>162</v>
      </c>
      <c r="D208" s="99" t="s">
        <v>422</v>
      </c>
      <c r="E208" s="57"/>
      <c r="F208" s="48" t="s">
        <v>421</v>
      </c>
      <c r="G208" s="48">
        <v>0.15</v>
      </c>
      <c r="H208" s="103">
        <v>14</v>
      </c>
      <c r="I208" s="106">
        <v>182</v>
      </c>
      <c r="J208" s="77">
        <v>187</v>
      </c>
      <c r="K208" s="77">
        <v>192</v>
      </c>
      <c r="L208" s="77">
        <v>197</v>
      </c>
      <c r="M208" s="77">
        <v>202</v>
      </c>
      <c r="N208" s="100">
        <v>228</v>
      </c>
      <c r="O208" s="30">
        <f t="shared" si="380"/>
        <v>0</v>
      </c>
      <c r="P208" s="4">
        <f t="shared" si="381"/>
        <v>0</v>
      </c>
      <c r="Q208" s="4">
        <f t="shared" si="382"/>
        <v>0</v>
      </c>
      <c r="R208" s="4">
        <f t="shared" si="383"/>
        <v>0</v>
      </c>
      <c r="S208" s="4">
        <f t="shared" si="384"/>
        <v>0</v>
      </c>
      <c r="T208" s="4">
        <f t="shared" si="385"/>
        <v>0</v>
      </c>
      <c r="U208" s="36"/>
      <c r="V208" s="87">
        <f t="shared" si="267"/>
        <v>182</v>
      </c>
      <c r="W208" s="76">
        <f t="shared" si="267"/>
        <v>187</v>
      </c>
      <c r="X208" s="76">
        <f t="shared" si="267"/>
        <v>192</v>
      </c>
      <c r="Y208" s="76">
        <f t="shared" si="267"/>
        <v>197</v>
      </c>
      <c r="Z208" s="76">
        <f t="shared" si="268"/>
        <v>202</v>
      </c>
      <c r="AA208" s="76">
        <f t="shared" si="268"/>
        <v>228</v>
      </c>
      <c r="AC208" s="107">
        <f t="shared" si="386"/>
        <v>182</v>
      </c>
      <c r="AD208" s="107">
        <f t="shared" si="387"/>
        <v>186.66666666666666</v>
      </c>
      <c r="AE208" s="107">
        <f t="shared" si="388"/>
        <v>191.57894736842104</v>
      </c>
      <c r="AF208" s="107">
        <f t="shared" si="389"/>
        <v>196.75675675675674</v>
      </c>
      <c r="AG208" s="107">
        <f t="shared" si="390"/>
        <v>202.22222222222223</v>
      </c>
      <c r="AH208" s="107">
        <f t="shared" si="391"/>
        <v>227.5</v>
      </c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  <c r="AML208"/>
    </row>
    <row r="209" spans="1:1026" ht="83.25" customHeight="1" x14ac:dyDescent="0.5">
      <c r="A209"/>
      <c r="B209" s="37">
        <f t="shared" si="392"/>
        <v>185</v>
      </c>
      <c r="C209" s="38" t="s">
        <v>163</v>
      </c>
      <c r="D209" s="99" t="s">
        <v>423</v>
      </c>
      <c r="E209" s="57"/>
      <c r="F209" s="48" t="s">
        <v>421</v>
      </c>
      <c r="G209" s="48">
        <v>0.14499999999999999</v>
      </c>
      <c r="H209" s="103">
        <v>14</v>
      </c>
      <c r="I209" s="106">
        <v>182</v>
      </c>
      <c r="J209" s="77">
        <v>187</v>
      </c>
      <c r="K209" s="77">
        <v>192</v>
      </c>
      <c r="L209" s="77">
        <v>197</v>
      </c>
      <c r="M209" s="77">
        <v>202</v>
      </c>
      <c r="N209" s="100">
        <v>228</v>
      </c>
      <c r="O209" s="30">
        <f t="shared" si="380"/>
        <v>0</v>
      </c>
      <c r="P209" s="4">
        <f t="shared" si="381"/>
        <v>0</v>
      </c>
      <c r="Q209" s="4">
        <f t="shared" si="382"/>
        <v>0</v>
      </c>
      <c r="R209" s="4">
        <f t="shared" si="383"/>
        <v>0</v>
      </c>
      <c r="S209" s="4">
        <f t="shared" si="384"/>
        <v>0</v>
      </c>
      <c r="T209" s="4">
        <f t="shared" si="385"/>
        <v>0</v>
      </c>
      <c r="U209" s="36"/>
      <c r="V209" s="87">
        <f t="shared" si="267"/>
        <v>182</v>
      </c>
      <c r="W209" s="76">
        <f t="shared" si="267"/>
        <v>187</v>
      </c>
      <c r="X209" s="76">
        <f t="shared" si="267"/>
        <v>192</v>
      </c>
      <c r="Y209" s="76">
        <f t="shared" si="267"/>
        <v>197</v>
      </c>
      <c r="Z209" s="76">
        <f t="shared" si="268"/>
        <v>202</v>
      </c>
      <c r="AA209" s="76">
        <f t="shared" si="268"/>
        <v>228</v>
      </c>
      <c r="AC209" s="107">
        <f t="shared" si="386"/>
        <v>182</v>
      </c>
      <c r="AD209" s="107">
        <f t="shared" si="387"/>
        <v>186.66666666666666</v>
      </c>
      <c r="AE209" s="107">
        <f t="shared" si="388"/>
        <v>191.57894736842104</v>
      </c>
      <c r="AF209" s="107">
        <f t="shared" si="389"/>
        <v>196.75675675675674</v>
      </c>
      <c r="AG209" s="107">
        <f t="shared" si="390"/>
        <v>202.22222222222223</v>
      </c>
      <c r="AH209" s="107">
        <f t="shared" si="391"/>
        <v>227.5</v>
      </c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</row>
    <row r="210" spans="1:1026" ht="86.25" customHeight="1" x14ac:dyDescent="0.5">
      <c r="A210"/>
      <c r="B210" s="37">
        <f t="shared" si="392"/>
        <v>186</v>
      </c>
      <c r="C210" s="38" t="s">
        <v>164</v>
      </c>
      <c r="D210" s="99" t="s">
        <v>424</v>
      </c>
      <c r="E210" s="57"/>
      <c r="F210" s="48" t="s">
        <v>421</v>
      </c>
      <c r="G210" s="48">
        <v>0.105</v>
      </c>
      <c r="H210" s="103">
        <v>20</v>
      </c>
      <c r="I210" s="106">
        <v>212</v>
      </c>
      <c r="J210" s="77">
        <v>217</v>
      </c>
      <c r="K210" s="77">
        <v>223</v>
      </c>
      <c r="L210" s="77">
        <v>229</v>
      </c>
      <c r="M210" s="77">
        <v>236</v>
      </c>
      <c r="N210" s="100">
        <v>265</v>
      </c>
      <c r="O210" s="30">
        <f t="shared" si="380"/>
        <v>0</v>
      </c>
      <c r="P210" s="4">
        <f t="shared" si="381"/>
        <v>0</v>
      </c>
      <c r="Q210" s="4">
        <f t="shared" si="382"/>
        <v>0</v>
      </c>
      <c r="R210" s="4">
        <f t="shared" si="383"/>
        <v>0</v>
      </c>
      <c r="S210" s="4">
        <f t="shared" si="384"/>
        <v>0</v>
      </c>
      <c r="T210" s="4">
        <f t="shared" si="385"/>
        <v>0</v>
      </c>
      <c r="U210" s="36"/>
      <c r="V210" s="87">
        <f t="shared" si="267"/>
        <v>212</v>
      </c>
      <c r="W210" s="76">
        <f t="shared" si="267"/>
        <v>217</v>
      </c>
      <c r="X210" s="76">
        <f t="shared" si="267"/>
        <v>223</v>
      </c>
      <c r="Y210" s="76">
        <f t="shared" si="267"/>
        <v>229</v>
      </c>
      <c r="Z210" s="76">
        <f t="shared" si="268"/>
        <v>236</v>
      </c>
      <c r="AA210" s="76">
        <f t="shared" si="268"/>
        <v>265</v>
      </c>
      <c r="AC210" s="107">
        <f t="shared" si="386"/>
        <v>212</v>
      </c>
      <c r="AD210" s="107">
        <f t="shared" si="387"/>
        <v>217.43589743589743</v>
      </c>
      <c r="AE210" s="107">
        <f t="shared" si="388"/>
        <v>223.15789473684211</v>
      </c>
      <c r="AF210" s="107">
        <f t="shared" si="389"/>
        <v>229.18918918918919</v>
      </c>
      <c r="AG210" s="107">
        <f t="shared" si="390"/>
        <v>235.55555555555554</v>
      </c>
      <c r="AH210" s="107">
        <f t="shared" si="391"/>
        <v>265</v>
      </c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</row>
    <row r="211" spans="1:1026" ht="86.25" customHeight="1" x14ac:dyDescent="0.5">
      <c r="A211"/>
      <c r="B211" s="37">
        <f t="shared" si="392"/>
        <v>187</v>
      </c>
      <c r="C211" s="38" t="s">
        <v>165</v>
      </c>
      <c r="D211" s="99" t="s">
        <v>425</v>
      </c>
      <c r="E211" s="57"/>
      <c r="F211" s="48" t="s">
        <v>421</v>
      </c>
      <c r="G211" s="48">
        <v>0.13</v>
      </c>
      <c r="H211" s="103">
        <v>14</v>
      </c>
      <c r="I211" s="106">
        <v>212</v>
      </c>
      <c r="J211" s="77">
        <v>217</v>
      </c>
      <c r="K211" s="77">
        <v>223</v>
      </c>
      <c r="L211" s="77">
        <v>229</v>
      </c>
      <c r="M211" s="77">
        <v>236</v>
      </c>
      <c r="N211" s="100">
        <v>265</v>
      </c>
      <c r="O211" s="30">
        <f t="shared" si="380"/>
        <v>0</v>
      </c>
      <c r="P211" s="4">
        <f t="shared" si="381"/>
        <v>0</v>
      </c>
      <c r="Q211" s="4">
        <f t="shared" si="382"/>
        <v>0</v>
      </c>
      <c r="R211" s="4">
        <f t="shared" si="383"/>
        <v>0</v>
      </c>
      <c r="S211" s="4">
        <f t="shared" si="384"/>
        <v>0</v>
      </c>
      <c r="T211" s="4">
        <f t="shared" si="385"/>
        <v>0</v>
      </c>
      <c r="U211" s="36"/>
      <c r="V211" s="87">
        <f t="shared" si="267"/>
        <v>212</v>
      </c>
      <c r="W211" s="76">
        <f t="shared" si="267"/>
        <v>217</v>
      </c>
      <c r="X211" s="76">
        <f t="shared" si="267"/>
        <v>223</v>
      </c>
      <c r="Y211" s="76">
        <f t="shared" ref="Y211" si="393">ROUND(L211,0)</f>
        <v>229</v>
      </c>
      <c r="Z211" s="76">
        <f t="shared" si="268"/>
        <v>236</v>
      </c>
      <c r="AA211" s="76">
        <f t="shared" si="268"/>
        <v>265</v>
      </c>
      <c r="AC211" s="107">
        <f t="shared" si="386"/>
        <v>212</v>
      </c>
      <c r="AD211" s="107">
        <f t="shared" si="387"/>
        <v>217.43589743589743</v>
      </c>
      <c r="AE211" s="107">
        <f t="shared" si="388"/>
        <v>223.15789473684211</v>
      </c>
      <c r="AF211" s="107">
        <f t="shared" si="389"/>
        <v>229.18918918918919</v>
      </c>
      <c r="AG211" s="107">
        <f t="shared" si="390"/>
        <v>235.55555555555554</v>
      </c>
      <c r="AH211" s="107">
        <f t="shared" si="391"/>
        <v>265</v>
      </c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</row>
    <row r="212" spans="1:1026" ht="46.5" customHeight="1" x14ac:dyDescent="0.5">
      <c r="A212"/>
      <c r="B212" s="35"/>
      <c r="C212" s="35"/>
      <c r="D212" s="160" t="s">
        <v>166</v>
      </c>
      <c r="E212" s="161"/>
      <c r="F212" s="161"/>
      <c r="G212" s="161"/>
      <c r="H212" s="161"/>
      <c r="I212" s="161"/>
      <c r="J212" s="161"/>
      <c r="K212" s="161"/>
      <c r="L212" s="161"/>
      <c r="M212" s="161"/>
      <c r="N212" s="162"/>
      <c r="O212" s="14"/>
      <c r="P212" s="14"/>
      <c r="Q212" s="14"/>
      <c r="R212" s="14"/>
      <c r="S212" s="14"/>
      <c r="T212" s="14"/>
      <c r="U212" s="36"/>
      <c r="V212" s="87"/>
      <c r="W212" s="76"/>
      <c r="X212" s="76"/>
      <c r="Y212" s="76"/>
      <c r="Z212" s="76"/>
      <c r="AA212" s="76"/>
      <c r="AC212" s="107"/>
      <c r="AD212" s="107"/>
      <c r="AE212" s="107"/>
      <c r="AF212" s="107"/>
      <c r="AG212" s="107"/>
      <c r="AH212" s="107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</row>
    <row r="213" spans="1:1026" ht="118.5" customHeight="1" x14ac:dyDescent="0.5">
      <c r="A213"/>
      <c r="B213" s="37">
        <f>B211+1</f>
        <v>188</v>
      </c>
      <c r="C213" s="132" t="s">
        <v>167</v>
      </c>
      <c r="D213" s="99" t="s">
        <v>426</v>
      </c>
      <c r="E213" s="57"/>
      <c r="F213" s="48" t="s">
        <v>245</v>
      </c>
      <c r="G213" s="48">
        <v>0.60499999999999998</v>
      </c>
      <c r="H213" s="103">
        <v>10</v>
      </c>
      <c r="I213" s="106">
        <v>499</v>
      </c>
      <c r="J213" s="77">
        <v>512</v>
      </c>
      <c r="K213" s="77">
        <v>525</v>
      </c>
      <c r="L213" s="77">
        <v>539</v>
      </c>
      <c r="M213" s="77">
        <v>554</v>
      </c>
      <c r="N213" s="100">
        <v>624</v>
      </c>
      <c r="O213" s="30">
        <f t="shared" ref="O213:O262" si="394">IFERROR(U213*I213,0)</f>
        <v>0</v>
      </c>
      <c r="P213" s="4">
        <f t="shared" ref="P213:P262" si="395">IFERROR(U213*J213,0)</f>
        <v>0</v>
      </c>
      <c r="Q213" s="4">
        <f t="shared" ref="Q213:Q262" si="396">IFERROR(U213*K213,0)</f>
        <v>0</v>
      </c>
      <c r="R213" s="4">
        <f t="shared" ref="R213:R262" si="397">IFERROR(U213*L213,0)</f>
        <v>0</v>
      </c>
      <c r="S213" s="4">
        <f t="shared" ref="S213:S262" si="398">IFERROR(U213*M213,0)</f>
        <v>0</v>
      </c>
      <c r="T213" s="4">
        <f t="shared" ref="T213:T262" si="399">IFERROR(U213*N213,0)</f>
        <v>0</v>
      </c>
      <c r="U213" s="36"/>
      <c r="V213" s="87">
        <f t="shared" ref="V213:AA262" si="400">ROUND(I213,0)</f>
        <v>499</v>
      </c>
      <c r="W213" s="76">
        <f t="shared" si="400"/>
        <v>512</v>
      </c>
      <c r="X213" s="76">
        <f t="shared" si="400"/>
        <v>525</v>
      </c>
      <c r="Y213" s="76">
        <f t="shared" si="400"/>
        <v>539</v>
      </c>
      <c r="Z213" s="76">
        <f t="shared" si="400"/>
        <v>554</v>
      </c>
      <c r="AA213" s="76">
        <f t="shared" si="400"/>
        <v>624</v>
      </c>
      <c r="AC213" s="107">
        <f t="shared" si="386"/>
        <v>499</v>
      </c>
      <c r="AD213" s="107">
        <f t="shared" si="387"/>
        <v>511.79487179487177</v>
      </c>
      <c r="AE213" s="107">
        <f t="shared" si="388"/>
        <v>525.26315789473688</v>
      </c>
      <c r="AF213" s="107">
        <f t="shared" si="389"/>
        <v>539.45945945945948</v>
      </c>
      <c r="AG213" s="107">
        <f t="shared" si="390"/>
        <v>554.44444444444446</v>
      </c>
      <c r="AH213" s="107">
        <f t="shared" si="391"/>
        <v>623.75</v>
      </c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</row>
    <row r="214" spans="1:1026" ht="114.75" customHeight="1" x14ac:dyDescent="0.5">
      <c r="A214"/>
      <c r="B214" s="37">
        <f t="shared" ref="B214:B260" si="401">B213+1</f>
        <v>189</v>
      </c>
      <c r="C214" s="132" t="s">
        <v>168</v>
      </c>
      <c r="D214" s="99" t="s">
        <v>427</v>
      </c>
      <c r="E214" s="57"/>
      <c r="F214" s="48" t="s">
        <v>245</v>
      </c>
      <c r="G214" s="48">
        <v>0.69</v>
      </c>
      <c r="H214" s="103">
        <v>10</v>
      </c>
      <c r="I214" s="106">
        <v>469</v>
      </c>
      <c r="J214" s="77">
        <v>481</v>
      </c>
      <c r="K214" s="77">
        <v>494</v>
      </c>
      <c r="L214" s="77">
        <v>507</v>
      </c>
      <c r="M214" s="77">
        <v>521</v>
      </c>
      <c r="N214" s="100">
        <v>586</v>
      </c>
      <c r="O214" s="30">
        <f t="shared" si="394"/>
        <v>0</v>
      </c>
      <c r="P214" s="4">
        <f t="shared" si="395"/>
        <v>0</v>
      </c>
      <c r="Q214" s="4">
        <f t="shared" si="396"/>
        <v>0</v>
      </c>
      <c r="R214" s="4">
        <f t="shared" si="397"/>
        <v>0</v>
      </c>
      <c r="S214" s="4">
        <f t="shared" si="398"/>
        <v>0</v>
      </c>
      <c r="T214" s="4">
        <f t="shared" si="399"/>
        <v>0</v>
      </c>
      <c r="U214" s="36"/>
      <c r="V214" s="87">
        <f t="shared" si="400"/>
        <v>469</v>
      </c>
      <c r="W214" s="76">
        <f t="shared" si="400"/>
        <v>481</v>
      </c>
      <c r="X214" s="76">
        <f t="shared" si="400"/>
        <v>494</v>
      </c>
      <c r="Y214" s="76">
        <f t="shared" si="400"/>
        <v>507</v>
      </c>
      <c r="Z214" s="76">
        <f t="shared" si="400"/>
        <v>521</v>
      </c>
      <c r="AA214" s="76">
        <f t="shared" si="400"/>
        <v>586</v>
      </c>
      <c r="AC214" s="107">
        <f t="shared" si="386"/>
        <v>469</v>
      </c>
      <c r="AD214" s="107">
        <f t="shared" si="387"/>
        <v>481.02564102564105</v>
      </c>
      <c r="AE214" s="107">
        <f t="shared" si="388"/>
        <v>493.68421052631578</v>
      </c>
      <c r="AF214" s="107">
        <f t="shared" si="389"/>
        <v>507.02702702702703</v>
      </c>
      <c r="AG214" s="107">
        <f t="shared" si="390"/>
        <v>521.11111111111109</v>
      </c>
      <c r="AH214" s="107">
        <f t="shared" si="391"/>
        <v>586.25</v>
      </c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</row>
    <row r="215" spans="1:1026" ht="105" customHeight="1" x14ac:dyDescent="0.5">
      <c r="A215"/>
      <c r="B215" s="37">
        <f>B214+1</f>
        <v>190</v>
      </c>
      <c r="C215" s="38" t="s">
        <v>169</v>
      </c>
      <c r="D215" s="99" t="s">
        <v>428</v>
      </c>
      <c r="E215" s="57"/>
      <c r="F215" s="48" t="s">
        <v>429</v>
      </c>
      <c r="G215" s="48">
        <v>0.68500000000000005</v>
      </c>
      <c r="H215" s="103">
        <v>10</v>
      </c>
      <c r="I215" s="106">
        <v>687</v>
      </c>
      <c r="J215" s="77">
        <v>705</v>
      </c>
      <c r="K215" s="77">
        <v>723</v>
      </c>
      <c r="L215" s="77">
        <v>743</v>
      </c>
      <c r="M215" s="77">
        <v>763</v>
      </c>
      <c r="N215" s="100">
        <v>859</v>
      </c>
      <c r="O215" s="30">
        <f t="shared" si="394"/>
        <v>0</v>
      </c>
      <c r="P215" s="4">
        <f t="shared" si="395"/>
        <v>0</v>
      </c>
      <c r="Q215" s="4">
        <f t="shared" si="396"/>
        <v>0</v>
      </c>
      <c r="R215" s="4">
        <f t="shared" si="397"/>
        <v>0</v>
      </c>
      <c r="S215" s="4">
        <f t="shared" si="398"/>
        <v>0</v>
      </c>
      <c r="T215" s="4">
        <f t="shared" si="399"/>
        <v>0</v>
      </c>
      <c r="U215" s="36"/>
      <c r="V215" s="87">
        <f t="shared" si="400"/>
        <v>687</v>
      </c>
      <c r="W215" s="76">
        <f t="shared" si="400"/>
        <v>705</v>
      </c>
      <c r="X215" s="76">
        <f t="shared" si="400"/>
        <v>723</v>
      </c>
      <c r="Y215" s="76">
        <f t="shared" si="400"/>
        <v>743</v>
      </c>
      <c r="Z215" s="76">
        <f t="shared" si="400"/>
        <v>763</v>
      </c>
      <c r="AA215" s="76">
        <f t="shared" si="400"/>
        <v>859</v>
      </c>
      <c r="AC215" s="107">
        <f t="shared" si="386"/>
        <v>687</v>
      </c>
      <c r="AD215" s="107">
        <f t="shared" si="387"/>
        <v>704.61538461538464</v>
      </c>
      <c r="AE215" s="107">
        <f t="shared" si="388"/>
        <v>723.15789473684208</v>
      </c>
      <c r="AF215" s="107">
        <f t="shared" si="389"/>
        <v>742.70270270270271</v>
      </c>
      <c r="AG215" s="107">
        <f t="shared" si="390"/>
        <v>763.33333333333337</v>
      </c>
      <c r="AH215" s="107">
        <f t="shared" si="391"/>
        <v>858.75</v>
      </c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</row>
    <row r="216" spans="1:1026" ht="114.75" customHeight="1" x14ac:dyDescent="0.5">
      <c r="A216"/>
      <c r="B216" s="37">
        <f t="shared" si="401"/>
        <v>191</v>
      </c>
      <c r="C216" s="38" t="s">
        <v>170</v>
      </c>
      <c r="D216" s="99" t="s">
        <v>430</v>
      </c>
      <c r="E216" s="57"/>
      <c r="F216" s="48" t="s">
        <v>429</v>
      </c>
      <c r="G216" s="48">
        <v>0.53</v>
      </c>
      <c r="H216" s="103">
        <v>10</v>
      </c>
      <c r="I216" s="106">
        <v>807</v>
      </c>
      <c r="J216" s="77">
        <v>828</v>
      </c>
      <c r="K216" s="77">
        <v>849</v>
      </c>
      <c r="L216" s="77">
        <v>872</v>
      </c>
      <c r="M216" s="77">
        <v>897</v>
      </c>
      <c r="N216" s="100">
        <v>1009</v>
      </c>
      <c r="O216" s="30">
        <f t="shared" si="394"/>
        <v>0</v>
      </c>
      <c r="P216" s="4">
        <f t="shared" si="395"/>
        <v>0</v>
      </c>
      <c r="Q216" s="4">
        <f t="shared" si="396"/>
        <v>0</v>
      </c>
      <c r="R216" s="4">
        <f t="shared" si="397"/>
        <v>0</v>
      </c>
      <c r="S216" s="4">
        <f t="shared" si="398"/>
        <v>0</v>
      </c>
      <c r="T216" s="4">
        <f t="shared" si="399"/>
        <v>0</v>
      </c>
      <c r="U216" s="36"/>
      <c r="V216" s="87">
        <f t="shared" si="400"/>
        <v>807</v>
      </c>
      <c r="W216" s="76">
        <f t="shared" si="400"/>
        <v>828</v>
      </c>
      <c r="X216" s="76">
        <f t="shared" si="400"/>
        <v>849</v>
      </c>
      <c r="Y216" s="76">
        <f t="shared" si="400"/>
        <v>872</v>
      </c>
      <c r="Z216" s="76">
        <f t="shared" si="400"/>
        <v>897</v>
      </c>
      <c r="AA216" s="76">
        <f t="shared" si="400"/>
        <v>1009</v>
      </c>
      <c r="AC216" s="107">
        <f t="shared" si="386"/>
        <v>807</v>
      </c>
      <c r="AD216" s="107">
        <f t="shared" si="387"/>
        <v>827.69230769230774</v>
      </c>
      <c r="AE216" s="107">
        <f t="shared" si="388"/>
        <v>849.47368421052636</v>
      </c>
      <c r="AF216" s="107">
        <f t="shared" si="389"/>
        <v>872.43243243243239</v>
      </c>
      <c r="AG216" s="107">
        <f t="shared" si="390"/>
        <v>896.66666666666663</v>
      </c>
      <c r="AH216" s="107">
        <f t="shared" si="391"/>
        <v>1008.75</v>
      </c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  <c r="AML216"/>
    </row>
    <row r="217" spans="1:1026" ht="84.75" customHeight="1" x14ac:dyDescent="0.5">
      <c r="A217"/>
      <c r="B217" s="37">
        <f t="shared" si="401"/>
        <v>192</v>
      </c>
      <c r="C217" s="38" t="s">
        <v>171</v>
      </c>
      <c r="D217" s="99" t="s">
        <v>431</v>
      </c>
      <c r="E217" s="57"/>
      <c r="F217" s="48" t="s">
        <v>243</v>
      </c>
      <c r="G217" s="48">
        <v>0.9</v>
      </c>
      <c r="H217" s="103">
        <v>10</v>
      </c>
      <c r="I217" s="106">
        <v>955</v>
      </c>
      <c r="J217" s="77">
        <v>979</v>
      </c>
      <c r="K217" s="77">
        <v>1005</v>
      </c>
      <c r="L217" s="77">
        <v>1032</v>
      </c>
      <c r="M217" s="77">
        <v>1061</v>
      </c>
      <c r="N217" s="100">
        <v>1194</v>
      </c>
      <c r="O217" s="30">
        <f t="shared" si="394"/>
        <v>0</v>
      </c>
      <c r="P217" s="4">
        <f t="shared" si="395"/>
        <v>0</v>
      </c>
      <c r="Q217" s="4">
        <f t="shared" si="396"/>
        <v>0</v>
      </c>
      <c r="R217" s="4">
        <f t="shared" si="397"/>
        <v>0</v>
      </c>
      <c r="S217" s="4">
        <f t="shared" si="398"/>
        <v>0</v>
      </c>
      <c r="T217" s="4">
        <f t="shared" si="399"/>
        <v>0</v>
      </c>
      <c r="U217" s="36"/>
      <c r="V217" s="87">
        <f t="shared" si="400"/>
        <v>955</v>
      </c>
      <c r="W217" s="76">
        <f t="shared" si="400"/>
        <v>979</v>
      </c>
      <c r="X217" s="76">
        <f t="shared" si="400"/>
        <v>1005</v>
      </c>
      <c r="Y217" s="76">
        <f t="shared" si="400"/>
        <v>1032</v>
      </c>
      <c r="Z217" s="76">
        <f t="shared" si="400"/>
        <v>1061</v>
      </c>
      <c r="AA217" s="76">
        <f t="shared" si="400"/>
        <v>1194</v>
      </c>
      <c r="AC217" s="107">
        <f t="shared" si="386"/>
        <v>955</v>
      </c>
      <c r="AD217" s="107">
        <f t="shared" si="387"/>
        <v>979.48717948717945</v>
      </c>
      <c r="AE217" s="107">
        <f t="shared" si="388"/>
        <v>1005.2631578947369</v>
      </c>
      <c r="AF217" s="107">
        <f t="shared" si="389"/>
        <v>1032.4324324324325</v>
      </c>
      <c r="AG217" s="107">
        <f t="shared" si="390"/>
        <v>1061.1111111111111</v>
      </c>
      <c r="AH217" s="107">
        <f t="shared" si="391"/>
        <v>1193.75</v>
      </c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  <c r="AML217"/>
    </row>
    <row r="218" spans="1:1026" ht="110.25" customHeight="1" x14ac:dyDescent="0.5">
      <c r="A218"/>
      <c r="B218" s="37">
        <f t="shared" si="401"/>
        <v>193</v>
      </c>
      <c r="C218" s="38" t="s">
        <v>172</v>
      </c>
      <c r="D218" s="99" t="s">
        <v>432</v>
      </c>
      <c r="E218" s="57"/>
      <c r="F218" s="48" t="s">
        <v>433</v>
      </c>
      <c r="G218" s="48">
        <v>0.81499999999999995</v>
      </c>
      <c r="H218" s="103">
        <v>10</v>
      </c>
      <c r="I218" s="106">
        <v>987</v>
      </c>
      <c r="J218" s="77">
        <v>1012</v>
      </c>
      <c r="K218" s="77">
        <v>1039</v>
      </c>
      <c r="L218" s="77">
        <v>1067</v>
      </c>
      <c r="M218" s="77">
        <v>1097</v>
      </c>
      <c r="N218" s="100">
        <v>1234</v>
      </c>
      <c r="O218" s="30">
        <f t="shared" si="394"/>
        <v>0</v>
      </c>
      <c r="P218" s="4">
        <f t="shared" si="395"/>
        <v>0</v>
      </c>
      <c r="Q218" s="4">
        <f t="shared" si="396"/>
        <v>0</v>
      </c>
      <c r="R218" s="4">
        <f t="shared" si="397"/>
        <v>0</v>
      </c>
      <c r="S218" s="4">
        <f t="shared" si="398"/>
        <v>0</v>
      </c>
      <c r="T218" s="4">
        <f t="shared" si="399"/>
        <v>0</v>
      </c>
      <c r="U218" s="36"/>
      <c r="V218" s="87">
        <f t="shared" si="400"/>
        <v>987</v>
      </c>
      <c r="W218" s="76">
        <f t="shared" si="400"/>
        <v>1012</v>
      </c>
      <c r="X218" s="76">
        <f t="shared" si="400"/>
        <v>1039</v>
      </c>
      <c r="Y218" s="76">
        <f t="shared" si="400"/>
        <v>1067</v>
      </c>
      <c r="Z218" s="76">
        <f t="shared" si="400"/>
        <v>1097</v>
      </c>
      <c r="AA218" s="76">
        <f t="shared" si="400"/>
        <v>1234</v>
      </c>
      <c r="AC218" s="107">
        <f t="shared" si="386"/>
        <v>987</v>
      </c>
      <c r="AD218" s="107">
        <f t="shared" si="387"/>
        <v>1012.3076923076923</v>
      </c>
      <c r="AE218" s="107">
        <f t="shared" si="388"/>
        <v>1038.9473684210527</v>
      </c>
      <c r="AF218" s="107">
        <f t="shared" si="389"/>
        <v>1067.0270270270271</v>
      </c>
      <c r="AG218" s="107">
        <f t="shared" si="390"/>
        <v>1096.6666666666667</v>
      </c>
      <c r="AH218" s="107">
        <f t="shared" si="391"/>
        <v>1233.75</v>
      </c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  <c r="AML218"/>
    </row>
    <row r="219" spans="1:1026" ht="97.5" customHeight="1" x14ac:dyDescent="0.5">
      <c r="A219"/>
      <c r="B219" s="37">
        <f t="shared" si="401"/>
        <v>194</v>
      </c>
      <c r="C219" s="38" t="s">
        <v>173</v>
      </c>
      <c r="D219" s="99" t="s">
        <v>434</v>
      </c>
      <c r="E219" s="57"/>
      <c r="F219" s="48" t="s">
        <v>243</v>
      </c>
      <c r="G219" s="48">
        <v>0.64500000000000002</v>
      </c>
      <c r="H219" s="103">
        <v>10</v>
      </c>
      <c r="I219" s="106">
        <v>999</v>
      </c>
      <c r="J219" s="77">
        <v>1025</v>
      </c>
      <c r="K219" s="77">
        <v>1052</v>
      </c>
      <c r="L219" s="77">
        <v>1080</v>
      </c>
      <c r="M219" s="77">
        <v>1110</v>
      </c>
      <c r="N219" s="100">
        <v>1249</v>
      </c>
      <c r="O219" s="30">
        <f t="shared" si="394"/>
        <v>0</v>
      </c>
      <c r="P219" s="4">
        <f t="shared" si="395"/>
        <v>0</v>
      </c>
      <c r="Q219" s="4">
        <f t="shared" si="396"/>
        <v>0</v>
      </c>
      <c r="R219" s="4">
        <f t="shared" si="397"/>
        <v>0</v>
      </c>
      <c r="S219" s="4">
        <f t="shared" si="398"/>
        <v>0</v>
      </c>
      <c r="T219" s="4">
        <f t="shared" si="399"/>
        <v>0</v>
      </c>
      <c r="U219" s="36"/>
      <c r="V219" s="87">
        <f t="shared" si="400"/>
        <v>999</v>
      </c>
      <c r="W219" s="76">
        <f t="shared" si="400"/>
        <v>1025</v>
      </c>
      <c r="X219" s="76">
        <f t="shared" si="400"/>
        <v>1052</v>
      </c>
      <c r="Y219" s="76">
        <f t="shared" si="400"/>
        <v>1080</v>
      </c>
      <c r="Z219" s="76">
        <f t="shared" si="400"/>
        <v>1110</v>
      </c>
      <c r="AA219" s="76">
        <f t="shared" si="400"/>
        <v>1249</v>
      </c>
      <c r="AC219" s="107">
        <f t="shared" si="386"/>
        <v>999</v>
      </c>
      <c r="AD219" s="107">
        <f t="shared" si="387"/>
        <v>1024.6153846153845</v>
      </c>
      <c r="AE219" s="107">
        <f t="shared" si="388"/>
        <v>1051.578947368421</v>
      </c>
      <c r="AF219" s="107">
        <f t="shared" si="389"/>
        <v>1080</v>
      </c>
      <c r="AG219" s="107">
        <f t="shared" si="390"/>
        <v>1110</v>
      </c>
      <c r="AH219" s="107">
        <f t="shared" si="391"/>
        <v>1248.75</v>
      </c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  <c r="AML219"/>
    </row>
    <row r="220" spans="1:1026" ht="95.25" customHeight="1" x14ac:dyDescent="0.5">
      <c r="A220"/>
      <c r="B220" s="37">
        <f t="shared" si="401"/>
        <v>195</v>
      </c>
      <c r="C220" s="38" t="s">
        <v>174</v>
      </c>
      <c r="D220" s="99" t="s">
        <v>435</v>
      </c>
      <c r="E220" s="57"/>
      <c r="F220" s="48" t="s">
        <v>436</v>
      </c>
      <c r="G220" s="48">
        <v>7.0000000000000007E-2</v>
      </c>
      <c r="H220" s="103">
        <v>20</v>
      </c>
      <c r="I220" s="106">
        <v>140</v>
      </c>
      <c r="J220" s="77">
        <v>144</v>
      </c>
      <c r="K220" s="77">
        <v>147</v>
      </c>
      <c r="L220" s="77">
        <v>151</v>
      </c>
      <c r="M220" s="77">
        <v>156</v>
      </c>
      <c r="N220" s="100">
        <v>175</v>
      </c>
      <c r="O220" s="30">
        <f t="shared" si="394"/>
        <v>0</v>
      </c>
      <c r="P220" s="4">
        <f t="shared" si="395"/>
        <v>0</v>
      </c>
      <c r="Q220" s="4">
        <f t="shared" si="396"/>
        <v>0</v>
      </c>
      <c r="R220" s="4">
        <f t="shared" si="397"/>
        <v>0</v>
      </c>
      <c r="S220" s="4">
        <f t="shared" si="398"/>
        <v>0</v>
      </c>
      <c r="T220" s="4">
        <f t="shared" si="399"/>
        <v>0</v>
      </c>
      <c r="U220" s="36"/>
      <c r="V220" s="87">
        <f t="shared" si="400"/>
        <v>140</v>
      </c>
      <c r="W220" s="76">
        <f t="shared" si="400"/>
        <v>144</v>
      </c>
      <c r="X220" s="76">
        <f t="shared" si="400"/>
        <v>147</v>
      </c>
      <c r="Y220" s="76">
        <f t="shared" si="400"/>
        <v>151</v>
      </c>
      <c r="Z220" s="76">
        <f t="shared" si="400"/>
        <v>156</v>
      </c>
      <c r="AA220" s="76">
        <f t="shared" si="400"/>
        <v>175</v>
      </c>
      <c r="AC220" s="107">
        <f t="shared" si="386"/>
        <v>140</v>
      </c>
      <c r="AD220" s="107">
        <f t="shared" si="387"/>
        <v>143.58974358974359</v>
      </c>
      <c r="AE220" s="107">
        <f t="shared" si="388"/>
        <v>147.36842105263159</v>
      </c>
      <c r="AF220" s="107">
        <f t="shared" si="389"/>
        <v>151.35135135135135</v>
      </c>
      <c r="AG220" s="107">
        <f t="shared" si="390"/>
        <v>155.55555555555554</v>
      </c>
      <c r="AH220" s="107">
        <f t="shared" si="391"/>
        <v>175</v>
      </c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  <c r="AML220"/>
    </row>
    <row r="221" spans="1:1026" ht="90" customHeight="1" x14ac:dyDescent="0.5">
      <c r="A221"/>
      <c r="B221" s="37">
        <f t="shared" si="401"/>
        <v>196</v>
      </c>
      <c r="C221" s="38" t="s">
        <v>175</v>
      </c>
      <c r="D221" s="99" t="s">
        <v>438</v>
      </c>
      <c r="E221" s="57"/>
      <c r="F221" s="48" t="s">
        <v>436</v>
      </c>
      <c r="G221" s="48">
        <v>6.5000000000000002E-2</v>
      </c>
      <c r="H221" s="103">
        <v>20</v>
      </c>
      <c r="I221" s="106">
        <v>155</v>
      </c>
      <c r="J221" s="77">
        <v>159</v>
      </c>
      <c r="K221" s="77">
        <v>163</v>
      </c>
      <c r="L221" s="77">
        <v>168</v>
      </c>
      <c r="M221" s="77">
        <v>172</v>
      </c>
      <c r="N221" s="100">
        <v>194</v>
      </c>
      <c r="O221" s="30">
        <f t="shared" si="394"/>
        <v>0</v>
      </c>
      <c r="P221" s="4">
        <f t="shared" si="395"/>
        <v>0</v>
      </c>
      <c r="Q221" s="4">
        <f t="shared" si="396"/>
        <v>0</v>
      </c>
      <c r="R221" s="4">
        <f t="shared" si="397"/>
        <v>0</v>
      </c>
      <c r="S221" s="4">
        <f t="shared" si="398"/>
        <v>0</v>
      </c>
      <c r="T221" s="4">
        <f t="shared" si="399"/>
        <v>0</v>
      </c>
      <c r="U221" s="36"/>
      <c r="V221" s="87">
        <f t="shared" si="400"/>
        <v>155</v>
      </c>
      <c r="W221" s="76">
        <f t="shared" si="400"/>
        <v>159</v>
      </c>
      <c r="X221" s="76">
        <f t="shared" si="400"/>
        <v>163</v>
      </c>
      <c r="Y221" s="76">
        <f t="shared" si="400"/>
        <v>168</v>
      </c>
      <c r="Z221" s="76">
        <f t="shared" si="400"/>
        <v>172</v>
      </c>
      <c r="AA221" s="76">
        <f t="shared" si="400"/>
        <v>194</v>
      </c>
      <c r="AB221"/>
      <c r="AC221" s="107">
        <f t="shared" si="386"/>
        <v>155</v>
      </c>
      <c r="AD221" s="107">
        <f t="shared" si="387"/>
        <v>158.97435897435898</v>
      </c>
      <c r="AE221" s="107">
        <f t="shared" si="388"/>
        <v>163.15789473684211</v>
      </c>
      <c r="AF221" s="107">
        <f t="shared" si="389"/>
        <v>167.56756756756758</v>
      </c>
      <c r="AG221" s="107">
        <f t="shared" si="390"/>
        <v>172.22222222222223</v>
      </c>
      <c r="AH221" s="107">
        <f t="shared" si="391"/>
        <v>193.75</v>
      </c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</row>
    <row r="222" spans="1:1026" ht="105" customHeight="1" x14ac:dyDescent="0.5">
      <c r="A222"/>
      <c r="B222" s="37">
        <f t="shared" si="401"/>
        <v>197</v>
      </c>
      <c r="C222" s="38" t="s">
        <v>176</v>
      </c>
      <c r="D222" s="99" t="s">
        <v>437</v>
      </c>
      <c r="E222" s="57"/>
      <c r="F222" s="48" t="s">
        <v>439</v>
      </c>
      <c r="G222" s="48">
        <v>0.1</v>
      </c>
      <c r="H222" s="103">
        <v>30</v>
      </c>
      <c r="I222" s="106">
        <v>248</v>
      </c>
      <c r="J222" s="77">
        <v>254</v>
      </c>
      <c r="K222" s="77">
        <v>261</v>
      </c>
      <c r="L222" s="77">
        <v>268</v>
      </c>
      <c r="M222" s="77">
        <v>276</v>
      </c>
      <c r="N222" s="100">
        <v>310</v>
      </c>
      <c r="O222" s="30">
        <f t="shared" si="394"/>
        <v>0</v>
      </c>
      <c r="P222" s="4">
        <f t="shared" si="395"/>
        <v>0</v>
      </c>
      <c r="Q222" s="4">
        <f t="shared" si="396"/>
        <v>0</v>
      </c>
      <c r="R222" s="4">
        <f t="shared" si="397"/>
        <v>0</v>
      </c>
      <c r="S222" s="4">
        <f t="shared" si="398"/>
        <v>0</v>
      </c>
      <c r="T222" s="4">
        <f t="shared" si="399"/>
        <v>0</v>
      </c>
      <c r="U222" s="36"/>
      <c r="V222" s="87">
        <f t="shared" si="400"/>
        <v>248</v>
      </c>
      <c r="W222" s="76">
        <f t="shared" si="400"/>
        <v>254</v>
      </c>
      <c r="X222" s="76">
        <f t="shared" si="400"/>
        <v>261</v>
      </c>
      <c r="Y222" s="76">
        <f t="shared" si="400"/>
        <v>268</v>
      </c>
      <c r="Z222" s="76">
        <f t="shared" si="400"/>
        <v>276</v>
      </c>
      <c r="AA222" s="76">
        <f t="shared" ref="AA222:AA262" si="402">ROUND(N222,0)</f>
        <v>310</v>
      </c>
      <c r="AB222"/>
      <c r="AC222" s="107">
        <f t="shared" si="386"/>
        <v>248</v>
      </c>
      <c r="AD222" s="107">
        <f t="shared" si="387"/>
        <v>254.35897435897436</v>
      </c>
      <c r="AE222" s="107">
        <f t="shared" si="388"/>
        <v>261.05263157894734</v>
      </c>
      <c r="AF222" s="107">
        <f t="shared" si="389"/>
        <v>268.10810810810813</v>
      </c>
      <c r="AG222" s="107">
        <f t="shared" si="390"/>
        <v>275.55555555555554</v>
      </c>
      <c r="AH222" s="107">
        <f t="shared" si="391"/>
        <v>310</v>
      </c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</row>
    <row r="223" spans="1:1026" ht="96.75" customHeight="1" x14ac:dyDescent="0.5">
      <c r="A223"/>
      <c r="B223" s="37">
        <f t="shared" si="401"/>
        <v>198</v>
      </c>
      <c r="C223" s="38" t="s">
        <v>177</v>
      </c>
      <c r="D223" s="99" t="s">
        <v>440</v>
      </c>
      <c r="E223" s="57"/>
      <c r="F223" s="48" t="s">
        <v>441</v>
      </c>
      <c r="G223" s="48">
        <v>0.23</v>
      </c>
      <c r="H223" s="103">
        <v>12</v>
      </c>
      <c r="I223" s="106">
        <v>235</v>
      </c>
      <c r="J223" s="77">
        <v>241</v>
      </c>
      <c r="K223" s="77">
        <v>247</v>
      </c>
      <c r="L223" s="77">
        <v>254</v>
      </c>
      <c r="M223" s="77">
        <v>261</v>
      </c>
      <c r="N223" s="100">
        <v>294</v>
      </c>
      <c r="O223" s="30">
        <f t="shared" si="394"/>
        <v>0</v>
      </c>
      <c r="P223" s="4">
        <f t="shared" si="395"/>
        <v>0</v>
      </c>
      <c r="Q223" s="4">
        <f t="shared" si="396"/>
        <v>0</v>
      </c>
      <c r="R223" s="4">
        <f t="shared" si="397"/>
        <v>0</v>
      </c>
      <c r="S223" s="4">
        <f t="shared" si="398"/>
        <v>0</v>
      </c>
      <c r="T223" s="4">
        <f t="shared" si="399"/>
        <v>0</v>
      </c>
      <c r="U223" s="36"/>
      <c r="V223" s="87">
        <f t="shared" si="400"/>
        <v>235</v>
      </c>
      <c r="W223" s="76">
        <f t="shared" si="400"/>
        <v>241</v>
      </c>
      <c r="X223" s="76">
        <f t="shared" si="400"/>
        <v>247</v>
      </c>
      <c r="Y223" s="76">
        <f t="shared" si="400"/>
        <v>254</v>
      </c>
      <c r="Z223" s="76">
        <f t="shared" si="400"/>
        <v>261</v>
      </c>
      <c r="AA223" s="76">
        <f t="shared" si="402"/>
        <v>294</v>
      </c>
      <c r="AB223"/>
      <c r="AC223" s="107">
        <f t="shared" si="386"/>
        <v>235</v>
      </c>
      <c r="AD223" s="107">
        <f t="shared" si="387"/>
        <v>241.02564102564102</v>
      </c>
      <c r="AE223" s="107">
        <f t="shared" si="388"/>
        <v>247.36842105263159</v>
      </c>
      <c r="AF223" s="107">
        <f t="shared" si="389"/>
        <v>254.05405405405406</v>
      </c>
      <c r="AG223" s="107">
        <f t="shared" si="390"/>
        <v>261.11111111111109</v>
      </c>
      <c r="AH223" s="107">
        <f t="shared" si="391"/>
        <v>293.75</v>
      </c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</row>
    <row r="224" spans="1:1026" ht="104.25" customHeight="1" x14ac:dyDescent="0.5">
      <c r="A224"/>
      <c r="B224" s="37">
        <f t="shared" si="401"/>
        <v>199</v>
      </c>
      <c r="C224" s="38" t="s">
        <v>178</v>
      </c>
      <c r="D224" s="99" t="s">
        <v>443</v>
      </c>
      <c r="E224" s="57"/>
      <c r="F224" s="48" t="s">
        <v>442</v>
      </c>
      <c r="G224" s="48">
        <v>5.5E-2</v>
      </c>
      <c r="H224" s="103">
        <v>20</v>
      </c>
      <c r="I224" s="106">
        <v>140</v>
      </c>
      <c r="J224" s="77">
        <v>144</v>
      </c>
      <c r="K224" s="77">
        <v>147</v>
      </c>
      <c r="L224" s="77">
        <v>151</v>
      </c>
      <c r="M224" s="77">
        <v>156</v>
      </c>
      <c r="N224" s="100">
        <v>175</v>
      </c>
      <c r="O224" s="30">
        <f t="shared" si="394"/>
        <v>0</v>
      </c>
      <c r="P224" s="4">
        <f t="shared" si="395"/>
        <v>0</v>
      </c>
      <c r="Q224" s="4">
        <f t="shared" si="396"/>
        <v>0</v>
      </c>
      <c r="R224" s="4">
        <f t="shared" si="397"/>
        <v>0</v>
      </c>
      <c r="S224" s="4">
        <f t="shared" si="398"/>
        <v>0</v>
      </c>
      <c r="T224" s="4">
        <f t="shared" si="399"/>
        <v>0</v>
      </c>
      <c r="U224" s="36"/>
      <c r="V224" s="87">
        <f t="shared" si="400"/>
        <v>140</v>
      </c>
      <c r="W224" s="76">
        <f t="shared" si="400"/>
        <v>144</v>
      </c>
      <c r="X224" s="76">
        <f t="shared" si="400"/>
        <v>147</v>
      </c>
      <c r="Y224" s="76">
        <f t="shared" si="400"/>
        <v>151</v>
      </c>
      <c r="Z224" s="76">
        <f t="shared" si="400"/>
        <v>156</v>
      </c>
      <c r="AA224" s="76">
        <f t="shared" si="402"/>
        <v>175</v>
      </c>
      <c r="AB224"/>
      <c r="AC224" s="107">
        <f t="shared" si="386"/>
        <v>140</v>
      </c>
      <c r="AD224" s="107">
        <f t="shared" si="387"/>
        <v>143.58974358974359</v>
      </c>
      <c r="AE224" s="107">
        <f t="shared" si="388"/>
        <v>147.36842105263159</v>
      </c>
      <c r="AF224" s="107">
        <f t="shared" si="389"/>
        <v>151.35135135135135</v>
      </c>
      <c r="AG224" s="107">
        <f t="shared" si="390"/>
        <v>155.55555555555554</v>
      </c>
      <c r="AH224" s="107">
        <f t="shared" si="391"/>
        <v>175</v>
      </c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</row>
    <row r="225" spans="1:1026" ht="104.25" customHeight="1" x14ac:dyDescent="0.5">
      <c r="A225"/>
      <c r="B225" s="37">
        <f t="shared" si="401"/>
        <v>200</v>
      </c>
      <c r="C225" s="38" t="s">
        <v>611</v>
      </c>
      <c r="D225" s="99" t="s">
        <v>476</v>
      </c>
      <c r="E225" s="57"/>
      <c r="F225" s="48" t="s">
        <v>612</v>
      </c>
      <c r="G225" s="48">
        <v>5.0999999999999997E-2</v>
      </c>
      <c r="H225" s="103">
        <v>30</v>
      </c>
      <c r="I225" s="106">
        <v>76</v>
      </c>
      <c r="J225" s="77">
        <v>78</v>
      </c>
      <c r="K225" s="77">
        <v>80</v>
      </c>
      <c r="L225" s="77">
        <v>82</v>
      </c>
      <c r="M225" s="77">
        <v>84</v>
      </c>
      <c r="N225" s="100">
        <v>95</v>
      </c>
      <c r="O225" s="30">
        <f t="shared" ref="O225" si="403">IFERROR(U225*I225,0)</f>
        <v>0</v>
      </c>
      <c r="P225" s="4">
        <f t="shared" ref="P225" si="404">IFERROR(U225*J225,0)</f>
        <v>0</v>
      </c>
      <c r="Q225" s="4">
        <f t="shared" ref="Q225" si="405">IFERROR(U225*K225,0)</f>
        <v>0</v>
      </c>
      <c r="R225" s="4">
        <f t="shared" ref="R225" si="406">IFERROR(U225*L225,0)</f>
        <v>0</v>
      </c>
      <c r="S225" s="4">
        <f t="shared" ref="S225" si="407">IFERROR(U225*M225,0)</f>
        <v>0</v>
      </c>
      <c r="T225" s="4">
        <f t="shared" ref="T225" si="408">IFERROR(U225*N225,0)</f>
        <v>0</v>
      </c>
      <c r="U225" s="36"/>
      <c r="V225" s="87">
        <f t="shared" ref="V225" si="409">ROUND(I225,0)</f>
        <v>76</v>
      </c>
      <c r="W225" s="76">
        <f t="shared" ref="W225" si="410">ROUND(J225,0)</f>
        <v>78</v>
      </c>
      <c r="X225" s="76">
        <f t="shared" ref="X225" si="411">ROUND(K225,0)</f>
        <v>80</v>
      </c>
      <c r="Y225" s="76">
        <f t="shared" ref="Y225" si="412">ROUND(L225,0)</f>
        <v>82</v>
      </c>
      <c r="Z225" s="76">
        <f t="shared" ref="Z225" si="413">ROUND(M225,0)</f>
        <v>84</v>
      </c>
      <c r="AA225" s="76">
        <f t="shared" ref="AA225" si="414">ROUND(N225,0)</f>
        <v>95</v>
      </c>
      <c r="AB225"/>
      <c r="AC225" s="107">
        <f t="shared" ref="AC225" si="415">I225</f>
        <v>76</v>
      </c>
      <c r="AD225" s="107">
        <f t="shared" ref="AD225" si="416">AC225*100/97.5</f>
        <v>77.948717948717942</v>
      </c>
      <c r="AE225" s="107">
        <f t="shared" ref="AE225" si="417">AC225*100/95</f>
        <v>80</v>
      </c>
      <c r="AF225" s="107">
        <f t="shared" ref="AF225" si="418">AC225*100/92.5</f>
        <v>82.162162162162161</v>
      </c>
      <c r="AG225" s="107">
        <f t="shared" ref="AG225" si="419">AC225*100/90</f>
        <v>84.444444444444443</v>
      </c>
      <c r="AH225" s="107">
        <f t="shared" ref="AH225" si="420">AC225*100/80</f>
        <v>95</v>
      </c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</row>
    <row r="226" spans="1:1026" ht="104.25" customHeight="1" x14ac:dyDescent="0.5">
      <c r="A226"/>
      <c r="B226" s="37">
        <f>B225+1</f>
        <v>201</v>
      </c>
      <c r="C226" s="38" t="s">
        <v>179</v>
      </c>
      <c r="D226" s="99" t="s">
        <v>444</v>
      </c>
      <c r="E226" s="57"/>
      <c r="F226" s="48" t="s">
        <v>445</v>
      </c>
      <c r="G226" s="48">
        <v>0.04</v>
      </c>
      <c r="H226" s="103">
        <v>30</v>
      </c>
      <c r="I226" s="106">
        <v>76</v>
      </c>
      <c r="J226" s="77">
        <v>78</v>
      </c>
      <c r="K226" s="77">
        <v>80</v>
      </c>
      <c r="L226" s="77">
        <v>82</v>
      </c>
      <c r="M226" s="77">
        <v>84</v>
      </c>
      <c r="N226" s="100">
        <v>95</v>
      </c>
      <c r="O226" s="30">
        <f t="shared" si="394"/>
        <v>0</v>
      </c>
      <c r="P226" s="4">
        <f t="shared" si="395"/>
        <v>0</v>
      </c>
      <c r="Q226" s="4">
        <f t="shared" si="396"/>
        <v>0</v>
      </c>
      <c r="R226" s="4">
        <f t="shared" si="397"/>
        <v>0</v>
      </c>
      <c r="S226" s="4">
        <f t="shared" si="398"/>
        <v>0</v>
      </c>
      <c r="T226" s="4">
        <f t="shared" si="399"/>
        <v>0</v>
      </c>
      <c r="U226" s="36"/>
      <c r="V226" s="87">
        <f t="shared" si="400"/>
        <v>76</v>
      </c>
      <c r="W226" s="76">
        <f t="shared" si="400"/>
        <v>78</v>
      </c>
      <c r="X226" s="76">
        <f t="shared" si="400"/>
        <v>80</v>
      </c>
      <c r="Y226" s="76">
        <f t="shared" si="400"/>
        <v>82</v>
      </c>
      <c r="Z226" s="76">
        <f t="shared" si="400"/>
        <v>84</v>
      </c>
      <c r="AA226" s="76">
        <f t="shared" si="402"/>
        <v>95</v>
      </c>
      <c r="AB226"/>
      <c r="AC226" s="107">
        <f t="shared" si="386"/>
        <v>76</v>
      </c>
      <c r="AD226" s="107">
        <f t="shared" si="387"/>
        <v>77.948717948717942</v>
      </c>
      <c r="AE226" s="107">
        <f t="shared" si="388"/>
        <v>80</v>
      </c>
      <c r="AF226" s="107">
        <f t="shared" si="389"/>
        <v>82.162162162162161</v>
      </c>
      <c r="AG226" s="107">
        <f t="shared" si="390"/>
        <v>84.444444444444443</v>
      </c>
      <c r="AH226" s="107">
        <f t="shared" si="391"/>
        <v>95</v>
      </c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</row>
    <row r="227" spans="1:1026" ht="95.25" customHeight="1" x14ac:dyDescent="0.5">
      <c r="A227"/>
      <c r="B227" s="37">
        <f t="shared" si="401"/>
        <v>202</v>
      </c>
      <c r="C227" s="38" t="s">
        <v>180</v>
      </c>
      <c r="D227" s="99" t="s">
        <v>446</v>
      </c>
      <c r="E227" s="57"/>
      <c r="F227" s="48" t="s">
        <v>447</v>
      </c>
      <c r="G227" s="48">
        <v>6.5000000000000002E-2</v>
      </c>
      <c r="H227" s="103">
        <v>30</v>
      </c>
      <c r="I227" s="106">
        <v>240</v>
      </c>
      <c r="J227" s="77">
        <v>246</v>
      </c>
      <c r="K227" s="77">
        <v>253</v>
      </c>
      <c r="L227" s="77">
        <v>259</v>
      </c>
      <c r="M227" s="77">
        <v>267</v>
      </c>
      <c r="N227" s="100">
        <v>300</v>
      </c>
      <c r="O227" s="30">
        <f t="shared" si="394"/>
        <v>0</v>
      </c>
      <c r="P227" s="4">
        <f t="shared" si="395"/>
        <v>0</v>
      </c>
      <c r="Q227" s="4">
        <f t="shared" si="396"/>
        <v>0</v>
      </c>
      <c r="R227" s="4">
        <f t="shared" si="397"/>
        <v>0</v>
      </c>
      <c r="S227" s="4">
        <f t="shared" si="398"/>
        <v>0</v>
      </c>
      <c r="T227" s="4">
        <f t="shared" si="399"/>
        <v>0</v>
      </c>
      <c r="U227" s="36"/>
      <c r="V227" s="87">
        <f t="shared" si="400"/>
        <v>240</v>
      </c>
      <c r="W227" s="76">
        <f t="shared" si="400"/>
        <v>246</v>
      </c>
      <c r="X227" s="76">
        <f t="shared" si="400"/>
        <v>253</v>
      </c>
      <c r="Y227" s="76">
        <f t="shared" si="400"/>
        <v>259</v>
      </c>
      <c r="Z227" s="76">
        <f t="shared" si="400"/>
        <v>267</v>
      </c>
      <c r="AA227" s="76">
        <f t="shared" si="402"/>
        <v>300</v>
      </c>
      <c r="AB227"/>
      <c r="AC227" s="107">
        <f t="shared" si="386"/>
        <v>240</v>
      </c>
      <c r="AD227" s="107">
        <f t="shared" si="387"/>
        <v>246.15384615384616</v>
      </c>
      <c r="AE227" s="107">
        <f t="shared" si="388"/>
        <v>252.63157894736841</v>
      </c>
      <c r="AF227" s="107">
        <f t="shared" si="389"/>
        <v>259.45945945945948</v>
      </c>
      <c r="AG227" s="107">
        <f t="shared" si="390"/>
        <v>266.66666666666669</v>
      </c>
      <c r="AH227" s="107">
        <f t="shared" si="391"/>
        <v>300</v>
      </c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  <c r="AML227"/>
    </row>
    <row r="228" spans="1:1026" ht="93" customHeight="1" x14ac:dyDescent="0.5">
      <c r="A228"/>
      <c r="B228" s="37">
        <f t="shared" si="401"/>
        <v>203</v>
      </c>
      <c r="C228" s="38" t="s">
        <v>181</v>
      </c>
      <c r="D228" s="99" t="s">
        <v>448</v>
      </c>
      <c r="E228" s="57"/>
      <c r="F228" s="48" t="s">
        <v>450</v>
      </c>
      <c r="G228" s="48">
        <v>0.04</v>
      </c>
      <c r="H228" s="103">
        <v>30</v>
      </c>
      <c r="I228" s="106">
        <v>76</v>
      </c>
      <c r="J228" s="77">
        <v>78</v>
      </c>
      <c r="K228" s="77">
        <v>80</v>
      </c>
      <c r="L228" s="77">
        <v>82</v>
      </c>
      <c r="M228" s="77">
        <v>84</v>
      </c>
      <c r="N228" s="100">
        <v>95</v>
      </c>
      <c r="O228" s="30">
        <f t="shared" si="394"/>
        <v>0</v>
      </c>
      <c r="P228" s="4">
        <f t="shared" si="395"/>
        <v>0</v>
      </c>
      <c r="Q228" s="4">
        <f t="shared" si="396"/>
        <v>0</v>
      </c>
      <c r="R228" s="4">
        <f t="shared" si="397"/>
        <v>0</v>
      </c>
      <c r="S228" s="4">
        <f t="shared" si="398"/>
        <v>0</v>
      </c>
      <c r="T228" s="4">
        <f t="shared" si="399"/>
        <v>0</v>
      </c>
      <c r="U228" s="36"/>
      <c r="V228" s="87">
        <f t="shared" si="400"/>
        <v>76</v>
      </c>
      <c r="W228" s="76">
        <f t="shared" si="400"/>
        <v>78</v>
      </c>
      <c r="X228" s="76">
        <f t="shared" si="400"/>
        <v>80</v>
      </c>
      <c r="Y228" s="76">
        <f t="shared" si="400"/>
        <v>82</v>
      </c>
      <c r="Z228" s="76">
        <f t="shared" si="400"/>
        <v>84</v>
      </c>
      <c r="AA228" s="76">
        <f t="shared" si="402"/>
        <v>95</v>
      </c>
      <c r="AB228"/>
      <c r="AC228" s="107">
        <f t="shared" si="386"/>
        <v>76</v>
      </c>
      <c r="AD228" s="107">
        <f t="shared" si="387"/>
        <v>77.948717948717942</v>
      </c>
      <c r="AE228" s="107">
        <f t="shared" si="388"/>
        <v>80</v>
      </c>
      <c r="AF228" s="107">
        <f t="shared" si="389"/>
        <v>82.162162162162161</v>
      </c>
      <c r="AG228" s="107">
        <f t="shared" si="390"/>
        <v>84.444444444444443</v>
      </c>
      <c r="AH228" s="107">
        <f t="shared" si="391"/>
        <v>95</v>
      </c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  <c r="AML228"/>
    </row>
    <row r="229" spans="1:1026" ht="96.75" customHeight="1" x14ac:dyDescent="0.5">
      <c r="A229"/>
      <c r="B229" s="37">
        <f>B228+1</f>
        <v>204</v>
      </c>
      <c r="C229" s="38" t="s">
        <v>182</v>
      </c>
      <c r="D229" s="99" t="s">
        <v>449</v>
      </c>
      <c r="E229" s="57"/>
      <c r="F229" s="48" t="s">
        <v>450</v>
      </c>
      <c r="G229" s="48">
        <v>0.05</v>
      </c>
      <c r="H229" s="103">
        <v>30</v>
      </c>
      <c r="I229" s="106">
        <v>76</v>
      </c>
      <c r="J229" s="77">
        <v>78</v>
      </c>
      <c r="K229" s="77">
        <v>80</v>
      </c>
      <c r="L229" s="77">
        <v>82</v>
      </c>
      <c r="M229" s="77">
        <v>84</v>
      </c>
      <c r="N229" s="100">
        <v>95</v>
      </c>
      <c r="O229" s="30">
        <f t="shared" si="394"/>
        <v>0</v>
      </c>
      <c r="P229" s="4">
        <f t="shared" si="395"/>
        <v>0</v>
      </c>
      <c r="Q229" s="4">
        <f t="shared" si="396"/>
        <v>0</v>
      </c>
      <c r="R229" s="4">
        <f t="shared" si="397"/>
        <v>0</v>
      </c>
      <c r="S229" s="4">
        <f t="shared" si="398"/>
        <v>0</v>
      </c>
      <c r="T229" s="4">
        <f t="shared" si="399"/>
        <v>0</v>
      </c>
      <c r="U229" s="36"/>
      <c r="V229" s="87">
        <f t="shared" si="400"/>
        <v>76</v>
      </c>
      <c r="W229" s="76">
        <f t="shared" si="400"/>
        <v>78</v>
      </c>
      <c r="X229" s="76">
        <f t="shared" si="400"/>
        <v>80</v>
      </c>
      <c r="Y229" s="76">
        <f t="shared" si="400"/>
        <v>82</v>
      </c>
      <c r="Z229" s="76">
        <f t="shared" si="400"/>
        <v>84</v>
      </c>
      <c r="AA229" s="76">
        <f t="shared" si="402"/>
        <v>95</v>
      </c>
      <c r="AB229"/>
      <c r="AC229" s="107">
        <f t="shared" si="386"/>
        <v>76</v>
      </c>
      <c r="AD229" s="107">
        <f t="shared" si="387"/>
        <v>77.948717948717942</v>
      </c>
      <c r="AE229" s="107">
        <f t="shared" si="388"/>
        <v>80</v>
      </c>
      <c r="AF229" s="107">
        <f t="shared" si="389"/>
        <v>82.162162162162161</v>
      </c>
      <c r="AG229" s="107">
        <f t="shared" si="390"/>
        <v>84.444444444444443</v>
      </c>
      <c r="AH229" s="107">
        <f t="shared" si="391"/>
        <v>95</v>
      </c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  <c r="AML229"/>
    </row>
    <row r="230" spans="1:1026" ht="95.25" customHeight="1" x14ac:dyDescent="0.5">
      <c r="A230"/>
      <c r="B230" s="37">
        <f t="shared" si="401"/>
        <v>205</v>
      </c>
      <c r="C230" s="38" t="s">
        <v>183</v>
      </c>
      <c r="D230" s="99" t="s">
        <v>451</v>
      </c>
      <c r="E230" s="57"/>
      <c r="F230" s="48" t="s">
        <v>452</v>
      </c>
      <c r="G230" s="48">
        <v>3.5000000000000003E-2</v>
      </c>
      <c r="H230" s="103">
        <v>30</v>
      </c>
      <c r="I230" s="106">
        <v>76</v>
      </c>
      <c r="J230" s="77">
        <v>78</v>
      </c>
      <c r="K230" s="77">
        <v>80</v>
      </c>
      <c r="L230" s="77">
        <v>82</v>
      </c>
      <c r="M230" s="77">
        <v>84</v>
      </c>
      <c r="N230" s="100">
        <v>95</v>
      </c>
      <c r="O230" s="30">
        <f t="shared" si="394"/>
        <v>0</v>
      </c>
      <c r="P230" s="4">
        <f t="shared" si="395"/>
        <v>0</v>
      </c>
      <c r="Q230" s="4">
        <f t="shared" si="396"/>
        <v>0</v>
      </c>
      <c r="R230" s="4">
        <f t="shared" si="397"/>
        <v>0</v>
      </c>
      <c r="S230" s="4">
        <f t="shared" si="398"/>
        <v>0</v>
      </c>
      <c r="T230" s="4">
        <f t="shared" si="399"/>
        <v>0</v>
      </c>
      <c r="U230" s="36"/>
      <c r="V230" s="87">
        <f t="shared" si="400"/>
        <v>76</v>
      </c>
      <c r="W230" s="76">
        <f t="shared" si="400"/>
        <v>78</v>
      </c>
      <c r="X230" s="76">
        <f t="shared" si="400"/>
        <v>80</v>
      </c>
      <c r="Y230" s="76">
        <f t="shared" si="400"/>
        <v>82</v>
      </c>
      <c r="Z230" s="76">
        <f t="shared" si="400"/>
        <v>84</v>
      </c>
      <c r="AA230" s="76">
        <f t="shared" si="402"/>
        <v>95</v>
      </c>
      <c r="AB230"/>
      <c r="AC230" s="107">
        <f t="shared" si="386"/>
        <v>76</v>
      </c>
      <c r="AD230" s="107">
        <f t="shared" si="387"/>
        <v>77.948717948717942</v>
      </c>
      <c r="AE230" s="107">
        <f t="shared" si="388"/>
        <v>80</v>
      </c>
      <c r="AF230" s="107">
        <f t="shared" si="389"/>
        <v>82.162162162162161</v>
      </c>
      <c r="AG230" s="107">
        <f t="shared" si="390"/>
        <v>84.444444444444443</v>
      </c>
      <c r="AH230" s="107">
        <f t="shared" si="391"/>
        <v>95</v>
      </c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  <c r="AML230"/>
    </row>
    <row r="231" spans="1:1026" ht="96.75" customHeight="1" x14ac:dyDescent="0.5">
      <c r="A231"/>
      <c r="B231" s="37">
        <f t="shared" si="401"/>
        <v>206</v>
      </c>
      <c r="C231" s="38" t="s">
        <v>184</v>
      </c>
      <c r="D231" s="99" t="s">
        <v>453</v>
      </c>
      <c r="E231" s="57"/>
      <c r="F231" s="48" t="s">
        <v>454</v>
      </c>
      <c r="G231" s="48">
        <v>4.4999999999999998E-2</v>
      </c>
      <c r="H231" s="103">
        <v>30</v>
      </c>
      <c r="I231" s="106">
        <v>76</v>
      </c>
      <c r="J231" s="77">
        <v>78</v>
      </c>
      <c r="K231" s="77">
        <v>80</v>
      </c>
      <c r="L231" s="77">
        <v>82</v>
      </c>
      <c r="M231" s="77">
        <v>84</v>
      </c>
      <c r="N231" s="100">
        <v>95</v>
      </c>
      <c r="O231" s="30">
        <f t="shared" si="394"/>
        <v>0</v>
      </c>
      <c r="P231" s="4">
        <f t="shared" si="395"/>
        <v>0</v>
      </c>
      <c r="Q231" s="4">
        <f t="shared" si="396"/>
        <v>0</v>
      </c>
      <c r="R231" s="4">
        <f t="shared" si="397"/>
        <v>0</v>
      </c>
      <c r="S231" s="4">
        <f t="shared" si="398"/>
        <v>0</v>
      </c>
      <c r="T231" s="4">
        <f t="shared" si="399"/>
        <v>0</v>
      </c>
      <c r="U231" s="36"/>
      <c r="V231" s="87">
        <f t="shared" si="400"/>
        <v>76</v>
      </c>
      <c r="W231" s="76">
        <f t="shared" si="400"/>
        <v>78</v>
      </c>
      <c r="X231" s="76">
        <f t="shared" si="400"/>
        <v>80</v>
      </c>
      <c r="Y231" s="76">
        <f t="shared" si="400"/>
        <v>82</v>
      </c>
      <c r="Z231" s="76">
        <f t="shared" si="400"/>
        <v>84</v>
      </c>
      <c r="AA231" s="76">
        <f t="shared" si="402"/>
        <v>95</v>
      </c>
      <c r="AB231"/>
      <c r="AC231" s="107">
        <f t="shared" si="386"/>
        <v>76</v>
      </c>
      <c r="AD231" s="107">
        <f t="shared" si="387"/>
        <v>77.948717948717942</v>
      </c>
      <c r="AE231" s="107">
        <f t="shared" si="388"/>
        <v>80</v>
      </c>
      <c r="AF231" s="107">
        <f t="shared" si="389"/>
        <v>82.162162162162161</v>
      </c>
      <c r="AG231" s="107">
        <f t="shared" si="390"/>
        <v>84.444444444444443</v>
      </c>
      <c r="AH231" s="107">
        <f t="shared" si="391"/>
        <v>95</v>
      </c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  <c r="AML231"/>
    </row>
    <row r="232" spans="1:1026" ht="96.75" customHeight="1" x14ac:dyDescent="0.5">
      <c r="A232"/>
      <c r="B232" s="37">
        <f t="shared" si="401"/>
        <v>207</v>
      </c>
      <c r="C232" s="38" t="s">
        <v>185</v>
      </c>
      <c r="D232" s="99" t="s">
        <v>455</v>
      </c>
      <c r="E232" s="57"/>
      <c r="F232" s="48" t="s">
        <v>450</v>
      </c>
      <c r="G232" s="48">
        <v>4.4999999999999998E-2</v>
      </c>
      <c r="H232" s="103">
        <v>30</v>
      </c>
      <c r="I232" s="106">
        <v>76</v>
      </c>
      <c r="J232" s="77">
        <v>78</v>
      </c>
      <c r="K232" s="77">
        <v>80</v>
      </c>
      <c r="L232" s="77">
        <v>82</v>
      </c>
      <c r="M232" s="77">
        <v>84</v>
      </c>
      <c r="N232" s="100">
        <v>95</v>
      </c>
      <c r="O232" s="30">
        <f t="shared" si="394"/>
        <v>0</v>
      </c>
      <c r="P232" s="4">
        <f t="shared" si="395"/>
        <v>0</v>
      </c>
      <c r="Q232" s="4">
        <f t="shared" si="396"/>
        <v>0</v>
      </c>
      <c r="R232" s="4">
        <f t="shared" si="397"/>
        <v>0</v>
      </c>
      <c r="S232" s="4">
        <f t="shared" si="398"/>
        <v>0</v>
      </c>
      <c r="T232" s="4">
        <f t="shared" si="399"/>
        <v>0</v>
      </c>
      <c r="U232" s="36"/>
      <c r="V232" s="87">
        <f t="shared" si="400"/>
        <v>76</v>
      </c>
      <c r="W232" s="76">
        <f t="shared" si="400"/>
        <v>78</v>
      </c>
      <c r="X232" s="76">
        <f t="shared" si="400"/>
        <v>80</v>
      </c>
      <c r="Y232" s="76">
        <f t="shared" si="400"/>
        <v>82</v>
      </c>
      <c r="Z232" s="76">
        <f t="shared" si="400"/>
        <v>84</v>
      </c>
      <c r="AA232" s="76">
        <f t="shared" si="402"/>
        <v>95</v>
      </c>
      <c r="AB232"/>
      <c r="AC232" s="107">
        <f t="shared" si="386"/>
        <v>76</v>
      </c>
      <c r="AD232" s="107">
        <f t="shared" si="387"/>
        <v>77.948717948717942</v>
      </c>
      <c r="AE232" s="107">
        <f t="shared" si="388"/>
        <v>80</v>
      </c>
      <c r="AF232" s="107">
        <f t="shared" si="389"/>
        <v>82.162162162162161</v>
      </c>
      <c r="AG232" s="107">
        <f t="shared" si="390"/>
        <v>84.444444444444443</v>
      </c>
      <c r="AH232" s="107">
        <f t="shared" si="391"/>
        <v>95</v>
      </c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  <c r="AML232"/>
    </row>
    <row r="233" spans="1:1026" ht="94.5" customHeight="1" x14ac:dyDescent="0.5">
      <c r="A233"/>
      <c r="B233" s="37">
        <f t="shared" si="401"/>
        <v>208</v>
      </c>
      <c r="C233" s="38" t="s">
        <v>186</v>
      </c>
      <c r="D233" s="99" t="s">
        <v>456</v>
      </c>
      <c r="E233" s="57"/>
      <c r="F233" s="48" t="s">
        <v>457</v>
      </c>
      <c r="G233" s="48">
        <v>7.4999999999999997E-2</v>
      </c>
      <c r="H233" s="103">
        <v>30</v>
      </c>
      <c r="I233" s="106">
        <v>113</v>
      </c>
      <c r="J233" s="77">
        <v>116</v>
      </c>
      <c r="K233" s="77">
        <v>119</v>
      </c>
      <c r="L233" s="77">
        <v>122</v>
      </c>
      <c r="M233" s="77">
        <v>126</v>
      </c>
      <c r="N233" s="100">
        <v>141</v>
      </c>
      <c r="O233" s="30">
        <f t="shared" si="394"/>
        <v>0</v>
      </c>
      <c r="P233" s="4">
        <f t="shared" si="395"/>
        <v>0</v>
      </c>
      <c r="Q233" s="4">
        <f t="shared" si="396"/>
        <v>0</v>
      </c>
      <c r="R233" s="4">
        <f t="shared" si="397"/>
        <v>0</v>
      </c>
      <c r="S233" s="4">
        <f t="shared" si="398"/>
        <v>0</v>
      </c>
      <c r="T233" s="4">
        <f t="shared" si="399"/>
        <v>0</v>
      </c>
      <c r="U233" s="36"/>
      <c r="V233" s="87">
        <f t="shared" si="400"/>
        <v>113</v>
      </c>
      <c r="W233" s="76">
        <f t="shared" si="400"/>
        <v>116</v>
      </c>
      <c r="X233" s="76">
        <f t="shared" si="400"/>
        <v>119</v>
      </c>
      <c r="Y233" s="76">
        <f t="shared" si="400"/>
        <v>122</v>
      </c>
      <c r="Z233" s="76">
        <f t="shared" si="400"/>
        <v>126</v>
      </c>
      <c r="AA233" s="76">
        <f t="shared" si="402"/>
        <v>141</v>
      </c>
      <c r="AB233"/>
      <c r="AC233" s="107">
        <f t="shared" si="386"/>
        <v>113</v>
      </c>
      <c r="AD233" s="107">
        <f t="shared" si="387"/>
        <v>115.8974358974359</v>
      </c>
      <c r="AE233" s="107">
        <f t="shared" si="388"/>
        <v>118.94736842105263</v>
      </c>
      <c r="AF233" s="107">
        <f t="shared" si="389"/>
        <v>122.16216216216216</v>
      </c>
      <c r="AG233" s="107">
        <f t="shared" si="390"/>
        <v>125.55555555555556</v>
      </c>
      <c r="AH233" s="107">
        <f t="shared" si="391"/>
        <v>141.25</v>
      </c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  <c r="AML233"/>
    </row>
    <row r="234" spans="1:1026" ht="104.25" customHeight="1" x14ac:dyDescent="0.5">
      <c r="A234"/>
      <c r="B234" s="37">
        <f t="shared" si="401"/>
        <v>209</v>
      </c>
      <c r="C234" s="38" t="s">
        <v>187</v>
      </c>
      <c r="D234" s="99" t="s">
        <v>458</v>
      </c>
      <c r="E234" s="57"/>
      <c r="F234" s="48" t="s">
        <v>468</v>
      </c>
      <c r="G234" s="48">
        <v>0.08</v>
      </c>
      <c r="H234" s="103">
        <v>30</v>
      </c>
      <c r="I234" s="106">
        <v>113</v>
      </c>
      <c r="J234" s="77">
        <v>116</v>
      </c>
      <c r="K234" s="77">
        <v>119</v>
      </c>
      <c r="L234" s="77">
        <v>122</v>
      </c>
      <c r="M234" s="77">
        <v>126</v>
      </c>
      <c r="N234" s="100">
        <v>141</v>
      </c>
      <c r="O234" s="30">
        <f t="shared" si="394"/>
        <v>0</v>
      </c>
      <c r="P234" s="4">
        <f t="shared" si="395"/>
        <v>0</v>
      </c>
      <c r="Q234" s="4">
        <f t="shared" si="396"/>
        <v>0</v>
      </c>
      <c r="R234" s="4">
        <f t="shared" si="397"/>
        <v>0</v>
      </c>
      <c r="S234" s="4">
        <f t="shared" si="398"/>
        <v>0</v>
      </c>
      <c r="T234" s="4">
        <f t="shared" si="399"/>
        <v>0</v>
      </c>
      <c r="U234" s="36"/>
      <c r="V234" s="87">
        <f t="shared" si="400"/>
        <v>113</v>
      </c>
      <c r="W234" s="76">
        <f t="shared" si="400"/>
        <v>116</v>
      </c>
      <c r="X234" s="76">
        <f t="shared" si="400"/>
        <v>119</v>
      </c>
      <c r="Y234" s="76">
        <f t="shared" si="400"/>
        <v>122</v>
      </c>
      <c r="Z234" s="76">
        <f t="shared" si="400"/>
        <v>126</v>
      </c>
      <c r="AA234" s="76">
        <f t="shared" si="402"/>
        <v>141</v>
      </c>
      <c r="AB234"/>
      <c r="AC234" s="107">
        <f t="shared" si="386"/>
        <v>113</v>
      </c>
      <c r="AD234" s="107">
        <f t="shared" si="387"/>
        <v>115.8974358974359</v>
      </c>
      <c r="AE234" s="107">
        <f t="shared" si="388"/>
        <v>118.94736842105263</v>
      </c>
      <c r="AF234" s="107">
        <f t="shared" si="389"/>
        <v>122.16216216216216</v>
      </c>
      <c r="AG234" s="107">
        <f t="shared" si="390"/>
        <v>125.55555555555556</v>
      </c>
      <c r="AH234" s="107">
        <f t="shared" si="391"/>
        <v>141.25</v>
      </c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  <c r="AML234"/>
    </row>
    <row r="235" spans="1:1026" ht="95.25" customHeight="1" x14ac:dyDescent="0.5">
      <c r="A235"/>
      <c r="B235" s="37">
        <f t="shared" si="401"/>
        <v>210</v>
      </c>
      <c r="C235" s="38" t="s">
        <v>188</v>
      </c>
      <c r="D235" s="99" t="s">
        <v>459</v>
      </c>
      <c r="E235" s="57"/>
      <c r="F235" s="48" t="s">
        <v>460</v>
      </c>
      <c r="G235" s="48">
        <v>0.08</v>
      </c>
      <c r="H235" s="103">
        <v>30</v>
      </c>
      <c r="I235" s="106">
        <v>113</v>
      </c>
      <c r="J235" s="77">
        <v>116</v>
      </c>
      <c r="K235" s="77">
        <v>119</v>
      </c>
      <c r="L235" s="77">
        <v>122</v>
      </c>
      <c r="M235" s="77">
        <v>126</v>
      </c>
      <c r="N235" s="100">
        <v>141</v>
      </c>
      <c r="O235" s="30">
        <f t="shared" si="394"/>
        <v>0</v>
      </c>
      <c r="P235" s="4">
        <f t="shared" si="395"/>
        <v>0</v>
      </c>
      <c r="Q235" s="4">
        <f t="shared" si="396"/>
        <v>0</v>
      </c>
      <c r="R235" s="4">
        <f t="shared" si="397"/>
        <v>0</v>
      </c>
      <c r="S235" s="4">
        <f t="shared" si="398"/>
        <v>0</v>
      </c>
      <c r="T235" s="4">
        <f t="shared" si="399"/>
        <v>0</v>
      </c>
      <c r="U235" s="36"/>
      <c r="V235" s="87">
        <f t="shared" si="400"/>
        <v>113</v>
      </c>
      <c r="W235" s="76">
        <f t="shared" si="400"/>
        <v>116</v>
      </c>
      <c r="X235" s="76">
        <f t="shared" si="400"/>
        <v>119</v>
      </c>
      <c r="Y235" s="76">
        <f t="shared" si="400"/>
        <v>122</v>
      </c>
      <c r="Z235" s="76">
        <f t="shared" si="400"/>
        <v>126</v>
      </c>
      <c r="AA235" s="76">
        <f t="shared" si="402"/>
        <v>141</v>
      </c>
      <c r="AB235"/>
      <c r="AC235" s="107">
        <f t="shared" si="386"/>
        <v>113</v>
      </c>
      <c r="AD235" s="107">
        <f t="shared" si="387"/>
        <v>115.8974358974359</v>
      </c>
      <c r="AE235" s="107">
        <f t="shared" si="388"/>
        <v>118.94736842105263</v>
      </c>
      <c r="AF235" s="107">
        <f t="shared" si="389"/>
        <v>122.16216216216216</v>
      </c>
      <c r="AG235" s="107">
        <f t="shared" si="390"/>
        <v>125.55555555555556</v>
      </c>
      <c r="AH235" s="107">
        <f t="shared" si="391"/>
        <v>141.25</v>
      </c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  <c r="AMK235"/>
      <c r="AML235"/>
    </row>
    <row r="236" spans="1:1026" ht="95.25" customHeight="1" x14ac:dyDescent="0.5">
      <c r="A236"/>
      <c r="B236" s="37">
        <f t="shared" si="401"/>
        <v>211</v>
      </c>
      <c r="C236" s="38" t="s">
        <v>189</v>
      </c>
      <c r="D236" s="99" t="s">
        <v>461</v>
      </c>
      <c r="E236" s="57"/>
      <c r="F236" s="48" t="s">
        <v>468</v>
      </c>
      <c r="G236" s="48">
        <v>6.5000000000000002E-2</v>
      </c>
      <c r="H236" s="103">
        <v>30</v>
      </c>
      <c r="I236" s="106">
        <v>113</v>
      </c>
      <c r="J236" s="77">
        <v>116</v>
      </c>
      <c r="K236" s="77">
        <v>119</v>
      </c>
      <c r="L236" s="77">
        <v>122</v>
      </c>
      <c r="M236" s="77">
        <v>126</v>
      </c>
      <c r="N236" s="100">
        <v>141</v>
      </c>
      <c r="O236" s="30">
        <f t="shared" si="394"/>
        <v>0</v>
      </c>
      <c r="P236" s="4">
        <f t="shared" si="395"/>
        <v>0</v>
      </c>
      <c r="Q236" s="4">
        <f t="shared" si="396"/>
        <v>0</v>
      </c>
      <c r="R236" s="4">
        <f t="shared" si="397"/>
        <v>0</v>
      </c>
      <c r="S236" s="4">
        <f t="shared" si="398"/>
        <v>0</v>
      </c>
      <c r="T236" s="4">
        <f t="shared" si="399"/>
        <v>0</v>
      </c>
      <c r="U236" s="36"/>
      <c r="V236" s="87">
        <f t="shared" si="400"/>
        <v>113</v>
      </c>
      <c r="W236" s="76">
        <f t="shared" si="400"/>
        <v>116</v>
      </c>
      <c r="X236" s="76">
        <f t="shared" si="400"/>
        <v>119</v>
      </c>
      <c r="Y236" s="76">
        <f t="shared" si="400"/>
        <v>122</v>
      </c>
      <c r="Z236" s="76">
        <f t="shared" si="400"/>
        <v>126</v>
      </c>
      <c r="AA236" s="76">
        <f t="shared" si="402"/>
        <v>141</v>
      </c>
      <c r="AB236"/>
      <c r="AC236" s="107">
        <f t="shared" si="386"/>
        <v>113</v>
      </c>
      <c r="AD236" s="107">
        <f t="shared" si="387"/>
        <v>115.8974358974359</v>
      </c>
      <c r="AE236" s="107">
        <f t="shared" si="388"/>
        <v>118.94736842105263</v>
      </c>
      <c r="AF236" s="107">
        <f t="shared" si="389"/>
        <v>122.16216216216216</v>
      </c>
      <c r="AG236" s="107">
        <f t="shared" si="390"/>
        <v>125.55555555555556</v>
      </c>
      <c r="AH236" s="107">
        <f t="shared" si="391"/>
        <v>141.25</v>
      </c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  <c r="AML236"/>
    </row>
    <row r="237" spans="1:1026" ht="90" customHeight="1" x14ac:dyDescent="0.5">
      <c r="A237"/>
      <c r="B237" s="37">
        <f t="shared" si="401"/>
        <v>212</v>
      </c>
      <c r="C237" s="38" t="s">
        <v>190</v>
      </c>
      <c r="D237" s="99" t="s">
        <v>462</v>
      </c>
      <c r="E237" s="57"/>
      <c r="F237" s="48" t="s">
        <v>463</v>
      </c>
      <c r="G237" s="48">
        <v>7.4999999999999997E-2</v>
      </c>
      <c r="H237" s="103">
        <v>30</v>
      </c>
      <c r="I237" s="106">
        <v>113</v>
      </c>
      <c r="J237" s="77">
        <v>116</v>
      </c>
      <c r="K237" s="77">
        <v>119</v>
      </c>
      <c r="L237" s="77">
        <v>122</v>
      </c>
      <c r="M237" s="77">
        <v>126</v>
      </c>
      <c r="N237" s="100">
        <v>141</v>
      </c>
      <c r="O237" s="30">
        <f t="shared" si="394"/>
        <v>0</v>
      </c>
      <c r="P237" s="4">
        <f t="shared" si="395"/>
        <v>0</v>
      </c>
      <c r="Q237" s="4">
        <f t="shared" si="396"/>
        <v>0</v>
      </c>
      <c r="R237" s="4">
        <f t="shared" si="397"/>
        <v>0</v>
      </c>
      <c r="S237" s="4">
        <f t="shared" si="398"/>
        <v>0</v>
      </c>
      <c r="T237" s="4">
        <f t="shared" si="399"/>
        <v>0</v>
      </c>
      <c r="U237" s="36"/>
      <c r="V237" s="87">
        <f t="shared" si="400"/>
        <v>113</v>
      </c>
      <c r="W237" s="76">
        <f t="shared" si="400"/>
        <v>116</v>
      </c>
      <c r="X237" s="76">
        <f t="shared" si="400"/>
        <v>119</v>
      </c>
      <c r="Y237" s="76">
        <f t="shared" si="400"/>
        <v>122</v>
      </c>
      <c r="Z237" s="76">
        <f t="shared" si="400"/>
        <v>126</v>
      </c>
      <c r="AA237" s="76">
        <f t="shared" si="402"/>
        <v>141</v>
      </c>
      <c r="AB237"/>
      <c r="AC237" s="107">
        <f t="shared" si="386"/>
        <v>113</v>
      </c>
      <c r="AD237" s="107">
        <f t="shared" si="387"/>
        <v>115.8974358974359</v>
      </c>
      <c r="AE237" s="107">
        <f t="shared" si="388"/>
        <v>118.94736842105263</v>
      </c>
      <c r="AF237" s="107">
        <f t="shared" si="389"/>
        <v>122.16216216216216</v>
      </c>
      <c r="AG237" s="107">
        <f t="shared" si="390"/>
        <v>125.55555555555556</v>
      </c>
      <c r="AH237" s="107">
        <f t="shared" si="391"/>
        <v>141.25</v>
      </c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  <c r="AML237"/>
    </row>
    <row r="238" spans="1:1026" ht="102.75" customHeight="1" x14ac:dyDescent="0.5">
      <c r="A238"/>
      <c r="B238" s="37">
        <f t="shared" si="401"/>
        <v>213</v>
      </c>
      <c r="C238" s="38" t="s">
        <v>191</v>
      </c>
      <c r="D238" s="99" t="s">
        <v>464</v>
      </c>
      <c r="E238" s="57"/>
      <c r="F238" s="48" t="s">
        <v>463</v>
      </c>
      <c r="G238" s="48">
        <v>7.0000000000000007E-2</v>
      </c>
      <c r="H238" s="103">
        <v>30</v>
      </c>
      <c r="I238" s="106">
        <v>113</v>
      </c>
      <c r="J238" s="77">
        <v>116</v>
      </c>
      <c r="K238" s="77">
        <v>119</v>
      </c>
      <c r="L238" s="77">
        <v>122</v>
      </c>
      <c r="M238" s="77">
        <v>126</v>
      </c>
      <c r="N238" s="100">
        <v>141</v>
      </c>
      <c r="O238" s="30">
        <f t="shared" si="394"/>
        <v>0</v>
      </c>
      <c r="P238" s="4">
        <f t="shared" si="395"/>
        <v>0</v>
      </c>
      <c r="Q238" s="4">
        <f t="shared" si="396"/>
        <v>0</v>
      </c>
      <c r="R238" s="4">
        <f t="shared" si="397"/>
        <v>0</v>
      </c>
      <c r="S238" s="4">
        <f t="shared" si="398"/>
        <v>0</v>
      </c>
      <c r="T238" s="4">
        <f t="shared" si="399"/>
        <v>0</v>
      </c>
      <c r="U238" s="36"/>
      <c r="V238" s="87">
        <f t="shared" si="400"/>
        <v>113</v>
      </c>
      <c r="W238" s="76">
        <f t="shared" si="400"/>
        <v>116</v>
      </c>
      <c r="X238" s="76">
        <f t="shared" si="400"/>
        <v>119</v>
      </c>
      <c r="Y238" s="76">
        <f t="shared" si="400"/>
        <v>122</v>
      </c>
      <c r="Z238" s="76">
        <f t="shared" si="400"/>
        <v>126</v>
      </c>
      <c r="AA238" s="76">
        <f t="shared" si="402"/>
        <v>141</v>
      </c>
      <c r="AB238"/>
      <c r="AC238" s="107">
        <f t="shared" si="386"/>
        <v>113</v>
      </c>
      <c r="AD238" s="107">
        <f t="shared" si="387"/>
        <v>115.8974358974359</v>
      </c>
      <c r="AE238" s="107">
        <f t="shared" si="388"/>
        <v>118.94736842105263</v>
      </c>
      <c r="AF238" s="107">
        <f t="shared" si="389"/>
        <v>122.16216216216216</v>
      </c>
      <c r="AG238" s="107">
        <f t="shared" si="390"/>
        <v>125.55555555555556</v>
      </c>
      <c r="AH238" s="107">
        <f t="shared" si="391"/>
        <v>141.25</v>
      </c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  <c r="AMK238"/>
      <c r="AML238"/>
    </row>
    <row r="239" spans="1:1026" ht="96.75" customHeight="1" x14ac:dyDescent="0.5">
      <c r="A239"/>
      <c r="B239" s="37">
        <f t="shared" si="401"/>
        <v>214</v>
      </c>
      <c r="C239" s="38" t="s">
        <v>192</v>
      </c>
      <c r="D239" s="99" t="s">
        <v>465</v>
      </c>
      <c r="E239" s="57"/>
      <c r="F239" s="48" t="s">
        <v>466</v>
      </c>
      <c r="G239" s="48">
        <v>6.5000000000000002E-2</v>
      </c>
      <c r="H239" s="103">
        <v>30</v>
      </c>
      <c r="I239" s="106">
        <v>113</v>
      </c>
      <c r="J239" s="77">
        <v>116</v>
      </c>
      <c r="K239" s="77">
        <v>119</v>
      </c>
      <c r="L239" s="77">
        <v>122</v>
      </c>
      <c r="M239" s="77">
        <v>126</v>
      </c>
      <c r="N239" s="100">
        <v>141</v>
      </c>
      <c r="O239" s="30">
        <f t="shared" si="394"/>
        <v>0</v>
      </c>
      <c r="P239" s="4">
        <f t="shared" si="395"/>
        <v>0</v>
      </c>
      <c r="Q239" s="4">
        <f t="shared" si="396"/>
        <v>0</v>
      </c>
      <c r="R239" s="4">
        <f t="shared" si="397"/>
        <v>0</v>
      </c>
      <c r="S239" s="4">
        <f t="shared" si="398"/>
        <v>0</v>
      </c>
      <c r="T239" s="4">
        <f t="shared" si="399"/>
        <v>0</v>
      </c>
      <c r="U239" s="36"/>
      <c r="V239" s="87">
        <f t="shared" si="400"/>
        <v>113</v>
      </c>
      <c r="W239" s="76">
        <f t="shared" si="400"/>
        <v>116</v>
      </c>
      <c r="X239" s="76">
        <f t="shared" si="400"/>
        <v>119</v>
      </c>
      <c r="Y239" s="76">
        <f t="shared" si="400"/>
        <v>122</v>
      </c>
      <c r="Z239" s="76">
        <f t="shared" si="400"/>
        <v>126</v>
      </c>
      <c r="AA239" s="76">
        <f t="shared" si="402"/>
        <v>141</v>
      </c>
      <c r="AB239"/>
      <c r="AC239" s="107">
        <f t="shared" si="386"/>
        <v>113</v>
      </c>
      <c r="AD239" s="107">
        <f t="shared" si="387"/>
        <v>115.8974358974359</v>
      </c>
      <c r="AE239" s="107">
        <f t="shared" si="388"/>
        <v>118.94736842105263</v>
      </c>
      <c r="AF239" s="107">
        <f t="shared" si="389"/>
        <v>122.16216216216216</v>
      </c>
      <c r="AG239" s="107">
        <f t="shared" si="390"/>
        <v>125.55555555555556</v>
      </c>
      <c r="AH239" s="107">
        <f t="shared" si="391"/>
        <v>141.25</v>
      </c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  <c r="AMK239"/>
      <c r="AML239"/>
    </row>
    <row r="240" spans="1:1026" ht="93.75" customHeight="1" x14ac:dyDescent="0.5">
      <c r="A240"/>
      <c r="B240" s="37">
        <f t="shared" si="401"/>
        <v>215</v>
      </c>
      <c r="C240" s="38" t="s">
        <v>193</v>
      </c>
      <c r="D240" s="99" t="s">
        <v>467</v>
      </c>
      <c r="E240" s="57"/>
      <c r="F240" s="48" t="s">
        <v>468</v>
      </c>
      <c r="G240" s="48">
        <v>7.4999999999999997E-2</v>
      </c>
      <c r="H240" s="103">
        <v>30</v>
      </c>
      <c r="I240" s="106">
        <v>113</v>
      </c>
      <c r="J240" s="77">
        <v>116</v>
      </c>
      <c r="K240" s="77">
        <v>119</v>
      </c>
      <c r="L240" s="77">
        <v>122</v>
      </c>
      <c r="M240" s="77">
        <v>126</v>
      </c>
      <c r="N240" s="100">
        <v>141</v>
      </c>
      <c r="O240" s="30">
        <f t="shared" si="394"/>
        <v>0</v>
      </c>
      <c r="P240" s="4">
        <f t="shared" si="395"/>
        <v>0</v>
      </c>
      <c r="Q240" s="4">
        <f t="shared" si="396"/>
        <v>0</v>
      </c>
      <c r="R240" s="4">
        <f t="shared" si="397"/>
        <v>0</v>
      </c>
      <c r="S240" s="4">
        <f t="shared" si="398"/>
        <v>0</v>
      </c>
      <c r="T240" s="4">
        <f t="shared" si="399"/>
        <v>0</v>
      </c>
      <c r="U240" s="36"/>
      <c r="V240" s="87">
        <f t="shared" si="400"/>
        <v>113</v>
      </c>
      <c r="W240" s="76">
        <f t="shared" si="400"/>
        <v>116</v>
      </c>
      <c r="X240" s="76">
        <f t="shared" si="400"/>
        <v>119</v>
      </c>
      <c r="Y240" s="76">
        <f t="shared" si="400"/>
        <v>122</v>
      </c>
      <c r="Z240" s="76">
        <f t="shared" si="400"/>
        <v>126</v>
      </c>
      <c r="AA240" s="76">
        <f t="shared" si="402"/>
        <v>141</v>
      </c>
      <c r="AB240"/>
      <c r="AC240" s="107">
        <f t="shared" si="386"/>
        <v>113</v>
      </c>
      <c r="AD240" s="107">
        <f t="shared" si="387"/>
        <v>115.8974358974359</v>
      </c>
      <c r="AE240" s="107">
        <f t="shared" si="388"/>
        <v>118.94736842105263</v>
      </c>
      <c r="AF240" s="107">
        <f t="shared" si="389"/>
        <v>122.16216216216216</v>
      </c>
      <c r="AG240" s="107">
        <f t="shared" si="390"/>
        <v>125.55555555555556</v>
      </c>
      <c r="AH240" s="107">
        <f t="shared" si="391"/>
        <v>141.25</v>
      </c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  <c r="AMK240"/>
      <c r="AML240"/>
    </row>
    <row r="241" spans="1:1026" ht="97.5" customHeight="1" x14ac:dyDescent="0.5">
      <c r="A241"/>
      <c r="B241" s="37">
        <f t="shared" si="401"/>
        <v>216</v>
      </c>
      <c r="C241" s="38" t="s">
        <v>194</v>
      </c>
      <c r="D241" s="99" t="s">
        <v>449</v>
      </c>
      <c r="E241" s="57"/>
      <c r="F241" s="48" t="s">
        <v>468</v>
      </c>
      <c r="G241" s="48">
        <v>7.4999999999999997E-2</v>
      </c>
      <c r="H241" s="103">
        <v>30</v>
      </c>
      <c r="I241" s="106">
        <v>113</v>
      </c>
      <c r="J241" s="77">
        <v>116</v>
      </c>
      <c r="K241" s="77">
        <v>119</v>
      </c>
      <c r="L241" s="77">
        <v>122</v>
      </c>
      <c r="M241" s="77">
        <v>126</v>
      </c>
      <c r="N241" s="100">
        <v>141</v>
      </c>
      <c r="O241" s="30">
        <f t="shared" si="394"/>
        <v>0</v>
      </c>
      <c r="P241" s="4">
        <f t="shared" si="395"/>
        <v>0</v>
      </c>
      <c r="Q241" s="4">
        <f t="shared" si="396"/>
        <v>0</v>
      </c>
      <c r="R241" s="4">
        <f t="shared" si="397"/>
        <v>0</v>
      </c>
      <c r="S241" s="4">
        <f t="shared" si="398"/>
        <v>0</v>
      </c>
      <c r="T241" s="4">
        <f t="shared" si="399"/>
        <v>0</v>
      </c>
      <c r="U241" s="36"/>
      <c r="V241" s="87">
        <f t="shared" si="400"/>
        <v>113</v>
      </c>
      <c r="W241" s="76">
        <f t="shared" si="400"/>
        <v>116</v>
      </c>
      <c r="X241" s="76">
        <f t="shared" si="400"/>
        <v>119</v>
      </c>
      <c r="Y241" s="76">
        <f t="shared" si="400"/>
        <v>122</v>
      </c>
      <c r="Z241" s="76">
        <f t="shared" si="400"/>
        <v>126</v>
      </c>
      <c r="AA241" s="76">
        <f t="shared" si="402"/>
        <v>141</v>
      </c>
      <c r="AB241"/>
      <c r="AC241" s="107">
        <f t="shared" si="386"/>
        <v>113</v>
      </c>
      <c r="AD241" s="107">
        <f t="shared" si="387"/>
        <v>115.8974358974359</v>
      </c>
      <c r="AE241" s="107">
        <f t="shared" si="388"/>
        <v>118.94736842105263</v>
      </c>
      <c r="AF241" s="107">
        <f t="shared" si="389"/>
        <v>122.16216216216216</v>
      </c>
      <c r="AG241" s="107">
        <f t="shared" si="390"/>
        <v>125.55555555555556</v>
      </c>
      <c r="AH241" s="107">
        <f t="shared" si="391"/>
        <v>141.25</v>
      </c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  <c r="AMK241"/>
      <c r="AML241"/>
    </row>
    <row r="242" spans="1:1026" ht="101.25" customHeight="1" x14ac:dyDescent="0.5">
      <c r="A242"/>
      <c r="B242" s="37">
        <f t="shared" si="401"/>
        <v>217</v>
      </c>
      <c r="C242" s="38" t="s">
        <v>195</v>
      </c>
      <c r="D242" s="99" t="s">
        <v>469</v>
      </c>
      <c r="E242" s="57"/>
      <c r="F242" s="48" t="s">
        <v>501</v>
      </c>
      <c r="G242" s="48">
        <v>7.0000000000000007E-2</v>
      </c>
      <c r="H242" s="103">
        <v>30</v>
      </c>
      <c r="I242" s="106">
        <v>113</v>
      </c>
      <c r="J242" s="77">
        <v>116</v>
      </c>
      <c r="K242" s="77">
        <v>119</v>
      </c>
      <c r="L242" s="77">
        <v>122</v>
      </c>
      <c r="M242" s="77">
        <v>126</v>
      </c>
      <c r="N242" s="100">
        <v>141</v>
      </c>
      <c r="O242" s="30">
        <f t="shared" si="394"/>
        <v>0</v>
      </c>
      <c r="P242" s="4">
        <f t="shared" si="395"/>
        <v>0</v>
      </c>
      <c r="Q242" s="4">
        <f t="shared" si="396"/>
        <v>0</v>
      </c>
      <c r="R242" s="4">
        <f t="shared" si="397"/>
        <v>0</v>
      </c>
      <c r="S242" s="4">
        <f t="shared" si="398"/>
        <v>0</v>
      </c>
      <c r="T242" s="4">
        <f t="shared" si="399"/>
        <v>0</v>
      </c>
      <c r="U242" s="36"/>
      <c r="V242" s="87">
        <f t="shared" si="400"/>
        <v>113</v>
      </c>
      <c r="W242" s="76">
        <f t="shared" si="400"/>
        <v>116</v>
      </c>
      <c r="X242" s="76">
        <f t="shared" si="400"/>
        <v>119</v>
      </c>
      <c r="Y242" s="76">
        <f t="shared" si="400"/>
        <v>122</v>
      </c>
      <c r="Z242" s="76">
        <f t="shared" si="400"/>
        <v>126</v>
      </c>
      <c r="AA242" s="76">
        <f t="shared" si="402"/>
        <v>141</v>
      </c>
      <c r="AB242"/>
      <c r="AC242" s="107">
        <f t="shared" si="386"/>
        <v>113</v>
      </c>
      <c r="AD242" s="107">
        <f t="shared" si="387"/>
        <v>115.8974358974359</v>
      </c>
      <c r="AE242" s="107">
        <f t="shared" si="388"/>
        <v>118.94736842105263</v>
      </c>
      <c r="AF242" s="107">
        <f t="shared" si="389"/>
        <v>122.16216216216216</v>
      </c>
      <c r="AG242" s="107">
        <f t="shared" si="390"/>
        <v>125.55555555555556</v>
      </c>
      <c r="AH242" s="107">
        <f t="shared" si="391"/>
        <v>141.25</v>
      </c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  <c r="AMK242"/>
      <c r="AML242"/>
    </row>
    <row r="243" spans="1:1026" ht="99.75" customHeight="1" x14ac:dyDescent="0.5">
      <c r="A243"/>
      <c r="B243" s="37">
        <f t="shared" si="401"/>
        <v>218</v>
      </c>
      <c r="C243" s="38" t="s">
        <v>196</v>
      </c>
      <c r="D243" s="99" t="s">
        <v>453</v>
      </c>
      <c r="E243" s="57"/>
      <c r="F243" s="48" t="s">
        <v>502</v>
      </c>
      <c r="G243" s="48">
        <v>0.08</v>
      </c>
      <c r="H243" s="103">
        <v>30</v>
      </c>
      <c r="I243" s="106">
        <v>113</v>
      </c>
      <c r="J243" s="77">
        <v>116</v>
      </c>
      <c r="K243" s="77">
        <v>119</v>
      </c>
      <c r="L243" s="77">
        <v>122</v>
      </c>
      <c r="M243" s="77">
        <v>126</v>
      </c>
      <c r="N243" s="100">
        <v>141</v>
      </c>
      <c r="O243" s="30">
        <f t="shared" si="394"/>
        <v>0</v>
      </c>
      <c r="P243" s="4">
        <f t="shared" si="395"/>
        <v>0</v>
      </c>
      <c r="Q243" s="4">
        <f t="shared" si="396"/>
        <v>0</v>
      </c>
      <c r="R243" s="4">
        <f t="shared" si="397"/>
        <v>0</v>
      </c>
      <c r="S243" s="4">
        <f t="shared" si="398"/>
        <v>0</v>
      </c>
      <c r="T243" s="4">
        <f t="shared" si="399"/>
        <v>0</v>
      </c>
      <c r="U243" s="36"/>
      <c r="V243" s="87">
        <f t="shared" si="400"/>
        <v>113</v>
      </c>
      <c r="W243" s="76">
        <f t="shared" si="400"/>
        <v>116</v>
      </c>
      <c r="X243" s="76">
        <f t="shared" si="400"/>
        <v>119</v>
      </c>
      <c r="Y243" s="76">
        <f t="shared" si="400"/>
        <v>122</v>
      </c>
      <c r="Z243" s="76">
        <f t="shared" si="400"/>
        <v>126</v>
      </c>
      <c r="AA243" s="76">
        <f t="shared" si="402"/>
        <v>141</v>
      </c>
      <c r="AB243"/>
      <c r="AC243" s="107">
        <f t="shared" si="386"/>
        <v>113</v>
      </c>
      <c r="AD243" s="107">
        <f t="shared" si="387"/>
        <v>115.8974358974359</v>
      </c>
      <c r="AE243" s="107">
        <f t="shared" si="388"/>
        <v>118.94736842105263</v>
      </c>
      <c r="AF243" s="107">
        <f t="shared" si="389"/>
        <v>122.16216216216216</v>
      </c>
      <c r="AG243" s="107">
        <f t="shared" si="390"/>
        <v>125.55555555555556</v>
      </c>
      <c r="AH243" s="107">
        <f t="shared" si="391"/>
        <v>141.25</v>
      </c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  <c r="AML243"/>
    </row>
    <row r="244" spans="1:1026" ht="96.75" customHeight="1" x14ac:dyDescent="0.5">
      <c r="A244"/>
      <c r="B244" s="37">
        <f t="shared" si="401"/>
        <v>219</v>
      </c>
      <c r="C244" s="38" t="s">
        <v>197</v>
      </c>
      <c r="D244" s="99" t="s">
        <v>470</v>
      </c>
      <c r="E244" s="57"/>
      <c r="F244" s="48" t="s">
        <v>503</v>
      </c>
      <c r="G244" s="48">
        <v>7.0000000000000007E-2</v>
      </c>
      <c r="H244" s="103">
        <v>30</v>
      </c>
      <c r="I244" s="106">
        <v>113</v>
      </c>
      <c r="J244" s="77">
        <v>116</v>
      </c>
      <c r="K244" s="77">
        <v>119</v>
      </c>
      <c r="L244" s="77">
        <v>122</v>
      </c>
      <c r="M244" s="77">
        <v>126</v>
      </c>
      <c r="N244" s="100">
        <v>141</v>
      </c>
      <c r="O244" s="30">
        <f t="shared" si="394"/>
        <v>0</v>
      </c>
      <c r="P244" s="4">
        <f t="shared" si="395"/>
        <v>0</v>
      </c>
      <c r="Q244" s="4">
        <f t="shared" si="396"/>
        <v>0</v>
      </c>
      <c r="R244" s="4">
        <f t="shared" si="397"/>
        <v>0</v>
      </c>
      <c r="S244" s="4">
        <f t="shared" si="398"/>
        <v>0</v>
      </c>
      <c r="T244" s="4">
        <f t="shared" si="399"/>
        <v>0</v>
      </c>
      <c r="U244" s="36"/>
      <c r="V244" s="87">
        <f t="shared" si="400"/>
        <v>113</v>
      </c>
      <c r="W244" s="76">
        <f t="shared" si="400"/>
        <v>116</v>
      </c>
      <c r="X244" s="76">
        <f t="shared" si="400"/>
        <v>119</v>
      </c>
      <c r="Y244" s="76">
        <f t="shared" si="400"/>
        <v>122</v>
      </c>
      <c r="Z244" s="76">
        <f t="shared" si="400"/>
        <v>126</v>
      </c>
      <c r="AA244" s="76">
        <f t="shared" si="402"/>
        <v>141</v>
      </c>
      <c r="AB244"/>
      <c r="AC244" s="107">
        <f t="shared" si="386"/>
        <v>113</v>
      </c>
      <c r="AD244" s="107">
        <f t="shared" si="387"/>
        <v>115.8974358974359</v>
      </c>
      <c r="AE244" s="107">
        <f t="shared" si="388"/>
        <v>118.94736842105263</v>
      </c>
      <c r="AF244" s="107">
        <f t="shared" si="389"/>
        <v>122.16216216216216</v>
      </c>
      <c r="AG244" s="107">
        <f t="shared" si="390"/>
        <v>125.55555555555556</v>
      </c>
      <c r="AH244" s="107">
        <f t="shared" si="391"/>
        <v>141.25</v>
      </c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  <c r="AMK244"/>
      <c r="AML244"/>
    </row>
    <row r="245" spans="1:1026" ht="99" customHeight="1" x14ac:dyDescent="0.5">
      <c r="A245"/>
      <c r="B245" s="37">
        <f t="shared" si="401"/>
        <v>220</v>
      </c>
      <c r="C245" s="38" t="s">
        <v>198</v>
      </c>
      <c r="D245" s="99" t="s">
        <v>471</v>
      </c>
      <c r="E245" s="57"/>
      <c r="F245" s="48" t="s">
        <v>457</v>
      </c>
      <c r="G245" s="48">
        <v>6.5000000000000002E-2</v>
      </c>
      <c r="H245" s="103">
        <v>30</v>
      </c>
      <c r="I245" s="106">
        <v>113</v>
      </c>
      <c r="J245" s="77">
        <v>116</v>
      </c>
      <c r="K245" s="77">
        <v>119</v>
      </c>
      <c r="L245" s="77">
        <v>122</v>
      </c>
      <c r="M245" s="77">
        <v>126</v>
      </c>
      <c r="N245" s="100">
        <v>141</v>
      </c>
      <c r="O245" s="30">
        <f t="shared" si="394"/>
        <v>0</v>
      </c>
      <c r="P245" s="4">
        <f t="shared" si="395"/>
        <v>0</v>
      </c>
      <c r="Q245" s="4">
        <f t="shared" si="396"/>
        <v>0</v>
      </c>
      <c r="R245" s="4">
        <f t="shared" si="397"/>
        <v>0</v>
      </c>
      <c r="S245" s="4">
        <f t="shared" si="398"/>
        <v>0</v>
      </c>
      <c r="T245" s="4">
        <f t="shared" si="399"/>
        <v>0</v>
      </c>
      <c r="U245" s="36"/>
      <c r="V245" s="87">
        <f t="shared" si="400"/>
        <v>113</v>
      </c>
      <c r="W245" s="76">
        <f t="shared" si="400"/>
        <v>116</v>
      </c>
      <c r="X245" s="76">
        <f t="shared" si="400"/>
        <v>119</v>
      </c>
      <c r="Y245" s="76">
        <f t="shared" si="400"/>
        <v>122</v>
      </c>
      <c r="Z245" s="76">
        <f t="shared" si="400"/>
        <v>126</v>
      </c>
      <c r="AA245" s="76">
        <f t="shared" si="402"/>
        <v>141</v>
      </c>
      <c r="AB245"/>
      <c r="AC245" s="107">
        <f t="shared" si="386"/>
        <v>113</v>
      </c>
      <c r="AD245" s="107">
        <f t="shared" si="387"/>
        <v>115.8974358974359</v>
      </c>
      <c r="AE245" s="107">
        <f t="shared" si="388"/>
        <v>118.94736842105263</v>
      </c>
      <c r="AF245" s="107">
        <f t="shared" si="389"/>
        <v>122.16216216216216</v>
      </c>
      <c r="AG245" s="107">
        <f t="shared" si="390"/>
        <v>125.55555555555556</v>
      </c>
      <c r="AH245" s="107">
        <f t="shared" si="391"/>
        <v>141.25</v>
      </c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  <c r="AMK245"/>
      <c r="AML245"/>
    </row>
    <row r="246" spans="1:1026" ht="96.75" customHeight="1" x14ac:dyDescent="0.5">
      <c r="A246"/>
      <c r="B246" s="37">
        <f>B245+1</f>
        <v>221</v>
      </c>
      <c r="C246" s="38" t="s">
        <v>199</v>
      </c>
      <c r="D246" s="99" t="s">
        <v>472</v>
      </c>
      <c r="E246" s="57"/>
      <c r="F246" s="48" t="s">
        <v>463</v>
      </c>
      <c r="G246" s="48">
        <v>0.08</v>
      </c>
      <c r="H246" s="103">
        <v>30</v>
      </c>
      <c r="I246" s="106">
        <v>113</v>
      </c>
      <c r="J246" s="77">
        <v>116</v>
      </c>
      <c r="K246" s="77">
        <v>119</v>
      </c>
      <c r="L246" s="77">
        <v>122</v>
      </c>
      <c r="M246" s="77">
        <v>126</v>
      </c>
      <c r="N246" s="100">
        <v>141</v>
      </c>
      <c r="O246" s="30">
        <f t="shared" si="394"/>
        <v>0</v>
      </c>
      <c r="P246" s="4">
        <f t="shared" si="395"/>
        <v>0</v>
      </c>
      <c r="Q246" s="4">
        <f t="shared" si="396"/>
        <v>0</v>
      </c>
      <c r="R246" s="4">
        <f t="shared" si="397"/>
        <v>0</v>
      </c>
      <c r="S246" s="4">
        <f t="shared" si="398"/>
        <v>0</v>
      </c>
      <c r="T246" s="4">
        <f t="shared" si="399"/>
        <v>0</v>
      </c>
      <c r="U246" s="36"/>
      <c r="V246" s="87">
        <f t="shared" si="400"/>
        <v>113</v>
      </c>
      <c r="W246" s="76">
        <f t="shared" si="400"/>
        <v>116</v>
      </c>
      <c r="X246" s="76">
        <f t="shared" si="400"/>
        <v>119</v>
      </c>
      <c r="Y246" s="76">
        <f t="shared" si="400"/>
        <v>122</v>
      </c>
      <c r="Z246" s="76">
        <f t="shared" si="400"/>
        <v>126</v>
      </c>
      <c r="AA246" s="76">
        <f t="shared" si="402"/>
        <v>141</v>
      </c>
      <c r="AB246"/>
      <c r="AC246" s="107">
        <f t="shared" si="386"/>
        <v>113</v>
      </c>
      <c r="AD246" s="107">
        <f t="shared" si="387"/>
        <v>115.8974358974359</v>
      </c>
      <c r="AE246" s="107">
        <f t="shared" si="388"/>
        <v>118.94736842105263</v>
      </c>
      <c r="AF246" s="107">
        <f t="shared" si="389"/>
        <v>122.16216216216216</v>
      </c>
      <c r="AG246" s="107">
        <f t="shared" si="390"/>
        <v>125.55555555555556</v>
      </c>
      <c r="AH246" s="107">
        <f t="shared" si="391"/>
        <v>141.25</v>
      </c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  <c r="AML246"/>
    </row>
    <row r="247" spans="1:1026" ht="93.75" customHeight="1" x14ac:dyDescent="0.5">
      <c r="A247"/>
      <c r="B247" s="37">
        <f t="shared" si="401"/>
        <v>222</v>
      </c>
      <c r="C247" s="38" t="s">
        <v>200</v>
      </c>
      <c r="D247" s="99" t="s">
        <v>448</v>
      </c>
      <c r="E247" s="57"/>
      <c r="F247" s="48" t="s">
        <v>473</v>
      </c>
      <c r="G247" s="48">
        <v>0.08</v>
      </c>
      <c r="H247" s="103">
        <v>30</v>
      </c>
      <c r="I247" s="106">
        <v>113</v>
      </c>
      <c r="J247" s="77">
        <v>116</v>
      </c>
      <c r="K247" s="77">
        <v>119</v>
      </c>
      <c r="L247" s="77">
        <v>122</v>
      </c>
      <c r="M247" s="77">
        <v>126</v>
      </c>
      <c r="N247" s="100">
        <v>141</v>
      </c>
      <c r="O247" s="30">
        <f t="shared" si="394"/>
        <v>0</v>
      </c>
      <c r="P247" s="4">
        <f t="shared" si="395"/>
        <v>0</v>
      </c>
      <c r="Q247" s="4">
        <f t="shared" si="396"/>
        <v>0</v>
      </c>
      <c r="R247" s="4">
        <f t="shared" si="397"/>
        <v>0</v>
      </c>
      <c r="S247" s="4">
        <f t="shared" si="398"/>
        <v>0</v>
      </c>
      <c r="T247" s="4">
        <f t="shared" si="399"/>
        <v>0</v>
      </c>
      <c r="U247" s="36"/>
      <c r="V247" s="87">
        <f t="shared" si="400"/>
        <v>113</v>
      </c>
      <c r="W247" s="76">
        <f t="shared" si="400"/>
        <v>116</v>
      </c>
      <c r="X247" s="76">
        <f t="shared" si="400"/>
        <v>119</v>
      </c>
      <c r="Y247" s="76">
        <f t="shared" si="400"/>
        <v>122</v>
      </c>
      <c r="Z247" s="76">
        <f t="shared" si="400"/>
        <v>126</v>
      </c>
      <c r="AA247" s="76">
        <f t="shared" si="402"/>
        <v>141</v>
      </c>
      <c r="AB247"/>
      <c r="AC247" s="107">
        <f t="shared" si="386"/>
        <v>113</v>
      </c>
      <c r="AD247" s="107">
        <f t="shared" si="387"/>
        <v>115.8974358974359</v>
      </c>
      <c r="AE247" s="107">
        <f t="shared" si="388"/>
        <v>118.94736842105263</v>
      </c>
      <c r="AF247" s="107">
        <f t="shared" si="389"/>
        <v>122.16216216216216</v>
      </c>
      <c r="AG247" s="107">
        <f t="shared" si="390"/>
        <v>125.55555555555556</v>
      </c>
      <c r="AH247" s="107">
        <f t="shared" si="391"/>
        <v>141.25</v>
      </c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  <c r="AML247"/>
    </row>
    <row r="248" spans="1:1026" ht="91.5" customHeight="1" x14ac:dyDescent="0.5">
      <c r="A248"/>
      <c r="B248" s="37">
        <f t="shared" si="401"/>
        <v>223</v>
      </c>
      <c r="C248" s="38" t="s">
        <v>201</v>
      </c>
      <c r="D248" s="99" t="s">
        <v>474</v>
      </c>
      <c r="E248" s="57"/>
      <c r="F248" s="48" t="s">
        <v>475</v>
      </c>
      <c r="G248" s="48">
        <v>0.08</v>
      </c>
      <c r="H248" s="103">
        <v>30</v>
      </c>
      <c r="I248" s="106">
        <v>113</v>
      </c>
      <c r="J248" s="77">
        <v>116</v>
      </c>
      <c r="K248" s="77">
        <v>119</v>
      </c>
      <c r="L248" s="77">
        <v>122</v>
      </c>
      <c r="M248" s="77">
        <v>126</v>
      </c>
      <c r="N248" s="100">
        <v>141</v>
      </c>
      <c r="O248" s="30">
        <f t="shared" si="394"/>
        <v>0</v>
      </c>
      <c r="P248" s="4">
        <f t="shared" si="395"/>
        <v>0</v>
      </c>
      <c r="Q248" s="4">
        <f t="shared" si="396"/>
        <v>0</v>
      </c>
      <c r="R248" s="4">
        <f t="shared" si="397"/>
        <v>0</v>
      </c>
      <c r="S248" s="4">
        <f t="shared" si="398"/>
        <v>0</v>
      </c>
      <c r="T248" s="4">
        <f t="shared" si="399"/>
        <v>0</v>
      </c>
      <c r="U248" s="36"/>
      <c r="V248" s="87">
        <f t="shared" si="400"/>
        <v>113</v>
      </c>
      <c r="W248" s="76">
        <f t="shared" si="400"/>
        <v>116</v>
      </c>
      <c r="X248" s="76">
        <f t="shared" si="400"/>
        <v>119</v>
      </c>
      <c r="Y248" s="76">
        <f t="shared" si="400"/>
        <v>122</v>
      </c>
      <c r="Z248" s="76">
        <f t="shared" si="400"/>
        <v>126</v>
      </c>
      <c r="AA248" s="76">
        <f t="shared" si="402"/>
        <v>141</v>
      </c>
      <c r="AB248"/>
      <c r="AC248" s="107">
        <f t="shared" si="386"/>
        <v>113</v>
      </c>
      <c r="AD248" s="107">
        <f t="shared" si="387"/>
        <v>115.8974358974359</v>
      </c>
      <c r="AE248" s="107">
        <f t="shared" si="388"/>
        <v>118.94736842105263</v>
      </c>
      <c r="AF248" s="107">
        <f t="shared" si="389"/>
        <v>122.16216216216216</v>
      </c>
      <c r="AG248" s="107">
        <f t="shared" si="390"/>
        <v>125.55555555555556</v>
      </c>
      <c r="AH248" s="107">
        <f t="shared" si="391"/>
        <v>141.25</v>
      </c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  <c r="AMK248"/>
      <c r="AML248"/>
    </row>
    <row r="249" spans="1:1026" ht="92.25" customHeight="1" x14ac:dyDescent="0.5">
      <c r="A249"/>
      <c r="B249" s="37">
        <f t="shared" si="401"/>
        <v>224</v>
      </c>
      <c r="C249" s="38" t="s">
        <v>202</v>
      </c>
      <c r="D249" s="99" t="s">
        <v>203</v>
      </c>
      <c r="E249" s="57"/>
      <c r="F249" s="48" t="s">
        <v>457</v>
      </c>
      <c r="G249" s="48">
        <v>7.4999999999999997E-2</v>
      </c>
      <c r="H249" s="103">
        <v>30</v>
      </c>
      <c r="I249" s="106">
        <v>113</v>
      </c>
      <c r="J249" s="77">
        <v>116</v>
      </c>
      <c r="K249" s="77">
        <v>119</v>
      </c>
      <c r="L249" s="77">
        <v>122</v>
      </c>
      <c r="M249" s="77">
        <v>126</v>
      </c>
      <c r="N249" s="100">
        <v>141</v>
      </c>
      <c r="O249" s="30">
        <f t="shared" si="394"/>
        <v>0</v>
      </c>
      <c r="P249" s="4">
        <f t="shared" si="395"/>
        <v>0</v>
      </c>
      <c r="Q249" s="4">
        <f t="shared" si="396"/>
        <v>0</v>
      </c>
      <c r="R249" s="4">
        <f t="shared" si="397"/>
        <v>0</v>
      </c>
      <c r="S249" s="4">
        <f t="shared" si="398"/>
        <v>0</v>
      </c>
      <c r="T249" s="4">
        <f t="shared" si="399"/>
        <v>0</v>
      </c>
      <c r="U249" s="36"/>
      <c r="V249" s="87">
        <f t="shared" si="400"/>
        <v>113</v>
      </c>
      <c r="W249" s="76">
        <f t="shared" si="400"/>
        <v>116</v>
      </c>
      <c r="X249" s="76">
        <f t="shared" si="400"/>
        <v>119</v>
      </c>
      <c r="Y249" s="76">
        <f t="shared" si="400"/>
        <v>122</v>
      </c>
      <c r="Z249" s="76">
        <f t="shared" si="400"/>
        <v>126</v>
      </c>
      <c r="AA249" s="76">
        <f t="shared" si="402"/>
        <v>141</v>
      </c>
      <c r="AB249"/>
      <c r="AC249" s="107">
        <f t="shared" si="386"/>
        <v>113</v>
      </c>
      <c r="AD249" s="107">
        <f t="shared" si="387"/>
        <v>115.8974358974359</v>
      </c>
      <c r="AE249" s="107">
        <f t="shared" si="388"/>
        <v>118.94736842105263</v>
      </c>
      <c r="AF249" s="107">
        <f t="shared" si="389"/>
        <v>122.16216216216216</v>
      </c>
      <c r="AG249" s="107">
        <f t="shared" si="390"/>
        <v>125.55555555555556</v>
      </c>
      <c r="AH249" s="107">
        <f t="shared" si="391"/>
        <v>141.25</v>
      </c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  <c r="AMK249"/>
      <c r="AML249"/>
    </row>
    <row r="250" spans="1:1026" ht="95.25" customHeight="1" x14ac:dyDescent="0.5">
      <c r="A250"/>
      <c r="B250" s="37">
        <f t="shared" si="401"/>
        <v>225</v>
      </c>
      <c r="C250" s="38" t="s">
        <v>204</v>
      </c>
      <c r="D250" s="99" t="s">
        <v>449</v>
      </c>
      <c r="E250" s="57"/>
      <c r="F250" s="48" t="s">
        <v>457</v>
      </c>
      <c r="G250" s="48">
        <v>7.0000000000000007E-2</v>
      </c>
      <c r="H250" s="103">
        <v>30</v>
      </c>
      <c r="I250" s="106">
        <v>113</v>
      </c>
      <c r="J250" s="77">
        <v>116</v>
      </c>
      <c r="K250" s="77">
        <v>119</v>
      </c>
      <c r="L250" s="77">
        <v>122</v>
      </c>
      <c r="M250" s="77">
        <v>126</v>
      </c>
      <c r="N250" s="100">
        <v>141</v>
      </c>
      <c r="O250" s="30">
        <f t="shared" si="394"/>
        <v>0</v>
      </c>
      <c r="P250" s="4">
        <f t="shared" si="395"/>
        <v>0</v>
      </c>
      <c r="Q250" s="4">
        <f t="shared" si="396"/>
        <v>0</v>
      </c>
      <c r="R250" s="4">
        <f t="shared" si="397"/>
        <v>0</v>
      </c>
      <c r="S250" s="4">
        <f t="shared" si="398"/>
        <v>0</v>
      </c>
      <c r="T250" s="4">
        <f t="shared" si="399"/>
        <v>0</v>
      </c>
      <c r="U250" s="36"/>
      <c r="V250" s="87">
        <f t="shared" si="400"/>
        <v>113</v>
      </c>
      <c r="W250" s="76">
        <f t="shared" si="400"/>
        <v>116</v>
      </c>
      <c r="X250" s="76">
        <f t="shared" si="400"/>
        <v>119</v>
      </c>
      <c r="Y250" s="76">
        <f t="shared" si="400"/>
        <v>122</v>
      </c>
      <c r="Z250" s="76">
        <f t="shared" si="400"/>
        <v>126</v>
      </c>
      <c r="AA250" s="76">
        <f t="shared" si="402"/>
        <v>141</v>
      </c>
      <c r="AB250"/>
      <c r="AC250" s="107">
        <f t="shared" si="386"/>
        <v>113</v>
      </c>
      <c r="AD250" s="107">
        <f t="shared" si="387"/>
        <v>115.8974358974359</v>
      </c>
      <c r="AE250" s="107">
        <f t="shared" si="388"/>
        <v>118.94736842105263</v>
      </c>
      <c r="AF250" s="107">
        <f t="shared" si="389"/>
        <v>122.16216216216216</v>
      </c>
      <c r="AG250" s="107">
        <f t="shared" si="390"/>
        <v>125.55555555555556</v>
      </c>
      <c r="AH250" s="107">
        <f t="shared" si="391"/>
        <v>141.25</v>
      </c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  <c r="AMK250"/>
      <c r="AML250"/>
    </row>
    <row r="251" spans="1:1026" ht="95.25" customHeight="1" x14ac:dyDescent="0.5">
      <c r="A251"/>
      <c r="B251" s="37">
        <f t="shared" si="401"/>
        <v>226</v>
      </c>
      <c r="C251" s="38" t="s">
        <v>205</v>
      </c>
      <c r="D251" s="99" t="s">
        <v>476</v>
      </c>
      <c r="E251" s="57"/>
      <c r="F251" s="48" t="s">
        <v>468</v>
      </c>
      <c r="G251" s="48">
        <v>8.5000000000000006E-2</v>
      </c>
      <c r="H251" s="103">
        <v>30</v>
      </c>
      <c r="I251" s="106">
        <v>113</v>
      </c>
      <c r="J251" s="77">
        <v>116</v>
      </c>
      <c r="K251" s="77">
        <v>119</v>
      </c>
      <c r="L251" s="77">
        <v>122</v>
      </c>
      <c r="M251" s="77">
        <v>126</v>
      </c>
      <c r="N251" s="100">
        <v>141</v>
      </c>
      <c r="O251" s="30">
        <f t="shared" si="394"/>
        <v>0</v>
      </c>
      <c r="P251" s="4">
        <f t="shared" si="395"/>
        <v>0</v>
      </c>
      <c r="Q251" s="4">
        <f t="shared" si="396"/>
        <v>0</v>
      </c>
      <c r="R251" s="4">
        <f t="shared" si="397"/>
        <v>0</v>
      </c>
      <c r="S251" s="4">
        <f t="shared" si="398"/>
        <v>0</v>
      </c>
      <c r="T251" s="4">
        <f t="shared" si="399"/>
        <v>0</v>
      </c>
      <c r="U251" s="36"/>
      <c r="V251" s="87">
        <f t="shared" si="400"/>
        <v>113</v>
      </c>
      <c r="W251" s="76">
        <f t="shared" si="400"/>
        <v>116</v>
      </c>
      <c r="X251" s="76">
        <f t="shared" si="400"/>
        <v>119</v>
      </c>
      <c r="Y251" s="76">
        <f t="shared" si="400"/>
        <v>122</v>
      </c>
      <c r="Z251" s="76">
        <f t="shared" si="400"/>
        <v>126</v>
      </c>
      <c r="AA251" s="76">
        <f t="shared" si="402"/>
        <v>141</v>
      </c>
      <c r="AB251"/>
      <c r="AC251" s="107">
        <f t="shared" si="386"/>
        <v>113</v>
      </c>
      <c r="AD251" s="107">
        <f t="shared" si="387"/>
        <v>115.8974358974359</v>
      </c>
      <c r="AE251" s="107">
        <f t="shared" si="388"/>
        <v>118.94736842105263</v>
      </c>
      <c r="AF251" s="107">
        <f t="shared" si="389"/>
        <v>122.16216216216216</v>
      </c>
      <c r="AG251" s="107">
        <f t="shared" si="390"/>
        <v>125.55555555555556</v>
      </c>
      <c r="AH251" s="107">
        <f t="shared" si="391"/>
        <v>141.25</v>
      </c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  <c r="AMK251"/>
      <c r="AML251"/>
    </row>
    <row r="252" spans="1:1026" ht="105" customHeight="1" x14ac:dyDescent="0.5">
      <c r="A252"/>
      <c r="B252" s="37">
        <f t="shared" si="401"/>
        <v>227</v>
      </c>
      <c r="C252" s="38" t="s">
        <v>206</v>
      </c>
      <c r="D252" s="99" t="s">
        <v>477</v>
      </c>
      <c r="E252" s="57"/>
      <c r="F252" s="48" t="s">
        <v>457</v>
      </c>
      <c r="G252" s="48">
        <v>6.5000000000000002E-2</v>
      </c>
      <c r="H252" s="103">
        <v>30</v>
      </c>
      <c r="I252" s="106">
        <v>113</v>
      </c>
      <c r="J252" s="77">
        <v>116</v>
      </c>
      <c r="K252" s="77">
        <v>119</v>
      </c>
      <c r="L252" s="77">
        <v>122</v>
      </c>
      <c r="M252" s="77">
        <v>126</v>
      </c>
      <c r="N252" s="100">
        <v>141</v>
      </c>
      <c r="O252" s="30">
        <f t="shared" si="394"/>
        <v>0</v>
      </c>
      <c r="P252" s="4">
        <f t="shared" si="395"/>
        <v>0</v>
      </c>
      <c r="Q252" s="4">
        <f t="shared" si="396"/>
        <v>0</v>
      </c>
      <c r="R252" s="4">
        <f t="shared" si="397"/>
        <v>0</v>
      </c>
      <c r="S252" s="4">
        <f t="shared" si="398"/>
        <v>0</v>
      </c>
      <c r="T252" s="4">
        <f t="shared" si="399"/>
        <v>0</v>
      </c>
      <c r="U252" s="36"/>
      <c r="V252" s="87">
        <f t="shared" si="400"/>
        <v>113</v>
      </c>
      <c r="W252" s="76">
        <f t="shared" si="400"/>
        <v>116</v>
      </c>
      <c r="X252" s="76">
        <f t="shared" si="400"/>
        <v>119</v>
      </c>
      <c r="Y252" s="76">
        <f t="shared" si="400"/>
        <v>122</v>
      </c>
      <c r="Z252" s="76">
        <f t="shared" si="400"/>
        <v>126</v>
      </c>
      <c r="AA252" s="76">
        <f t="shared" si="402"/>
        <v>141</v>
      </c>
      <c r="AB252"/>
      <c r="AC252" s="107">
        <f t="shared" si="386"/>
        <v>113</v>
      </c>
      <c r="AD252" s="107">
        <f t="shared" si="387"/>
        <v>115.8974358974359</v>
      </c>
      <c r="AE252" s="107">
        <f t="shared" si="388"/>
        <v>118.94736842105263</v>
      </c>
      <c r="AF252" s="107">
        <f t="shared" si="389"/>
        <v>122.16216216216216</v>
      </c>
      <c r="AG252" s="107">
        <f t="shared" si="390"/>
        <v>125.55555555555556</v>
      </c>
      <c r="AH252" s="107">
        <f t="shared" si="391"/>
        <v>141.25</v>
      </c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  <c r="AMK252"/>
      <c r="AML252"/>
    </row>
    <row r="253" spans="1:1026" ht="93" customHeight="1" x14ac:dyDescent="0.5">
      <c r="A253"/>
      <c r="B253" s="37">
        <f t="shared" si="401"/>
        <v>228</v>
      </c>
      <c r="C253" s="38" t="s">
        <v>207</v>
      </c>
      <c r="D253" s="99" t="s">
        <v>478</v>
      </c>
      <c r="E253" s="57"/>
      <c r="F253" s="48" t="s">
        <v>479</v>
      </c>
      <c r="G253" s="48">
        <v>0.08</v>
      </c>
      <c r="H253" s="103">
        <v>30</v>
      </c>
      <c r="I253" s="106">
        <v>113</v>
      </c>
      <c r="J253" s="77">
        <v>116</v>
      </c>
      <c r="K253" s="77">
        <v>119</v>
      </c>
      <c r="L253" s="77">
        <v>122</v>
      </c>
      <c r="M253" s="77">
        <v>126</v>
      </c>
      <c r="N253" s="100">
        <v>141</v>
      </c>
      <c r="O253" s="30">
        <f t="shared" si="394"/>
        <v>0</v>
      </c>
      <c r="P253" s="4">
        <f t="shared" si="395"/>
        <v>0</v>
      </c>
      <c r="Q253" s="4">
        <f t="shared" si="396"/>
        <v>0</v>
      </c>
      <c r="R253" s="4">
        <f t="shared" si="397"/>
        <v>0</v>
      </c>
      <c r="S253" s="4">
        <f t="shared" si="398"/>
        <v>0</v>
      </c>
      <c r="T253" s="4">
        <f t="shared" si="399"/>
        <v>0</v>
      </c>
      <c r="U253" s="36"/>
      <c r="V253" s="87">
        <f t="shared" si="400"/>
        <v>113</v>
      </c>
      <c r="W253" s="76">
        <f t="shared" si="400"/>
        <v>116</v>
      </c>
      <c r="X253" s="76">
        <f t="shared" si="400"/>
        <v>119</v>
      </c>
      <c r="Y253" s="76">
        <f t="shared" si="400"/>
        <v>122</v>
      </c>
      <c r="Z253" s="76">
        <f t="shared" si="400"/>
        <v>126</v>
      </c>
      <c r="AA253" s="76">
        <f t="shared" si="402"/>
        <v>141</v>
      </c>
      <c r="AB253"/>
      <c r="AC253" s="107">
        <f t="shared" si="386"/>
        <v>113</v>
      </c>
      <c r="AD253" s="107">
        <f t="shared" si="387"/>
        <v>115.8974358974359</v>
      </c>
      <c r="AE253" s="107">
        <f t="shared" si="388"/>
        <v>118.94736842105263</v>
      </c>
      <c r="AF253" s="107">
        <f t="shared" si="389"/>
        <v>122.16216216216216</v>
      </c>
      <c r="AG253" s="107">
        <f t="shared" si="390"/>
        <v>125.55555555555556</v>
      </c>
      <c r="AH253" s="107">
        <f t="shared" si="391"/>
        <v>141.25</v>
      </c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  <c r="AMK253"/>
      <c r="AML253"/>
    </row>
    <row r="254" spans="1:1026" ht="95.25" customHeight="1" x14ac:dyDescent="0.5">
      <c r="A254"/>
      <c r="B254" s="37">
        <f t="shared" si="401"/>
        <v>229</v>
      </c>
      <c r="C254" s="38" t="s">
        <v>208</v>
      </c>
      <c r="D254" s="99" t="s">
        <v>480</v>
      </c>
      <c r="E254" s="57"/>
      <c r="F254" s="48" t="s">
        <v>504</v>
      </c>
      <c r="G254" s="48">
        <v>0.06</v>
      </c>
      <c r="H254" s="103">
        <v>30</v>
      </c>
      <c r="I254" s="106">
        <v>113</v>
      </c>
      <c r="J254" s="77">
        <v>116</v>
      </c>
      <c r="K254" s="77">
        <v>119</v>
      </c>
      <c r="L254" s="77">
        <v>122</v>
      </c>
      <c r="M254" s="77">
        <v>126</v>
      </c>
      <c r="N254" s="100">
        <v>141</v>
      </c>
      <c r="O254" s="30">
        <f t="shared" si="394"/>
        <v>0</v>
      </c>
      <c r="P254" s="4">
        <f t="shared" si="395"/>
        <v>0</v>
      </c>
      <c r="Q254" s="4">
        <f t="shared" si="396"/>
        <v>0</v>
      </c>
      <c r="R254" s="4">
        <f t="shared" si="397"/>
        <v>0</v>
      </c>
      <c r="S254" s="4">
        <f t="shared" si="398"/>
        <v>0</v>
      </c>
      <c r="T254" s="4">
        <f t="shared" si="399"/>
        <v>0</v>
      </c>
      <c r="U254" s="36"/>
      <c r="V254" s="87">
        <f t="shared" si="400"/>
        <v>113</v>
      </c>
      <c r="W254" s="76">
        <f t="shared" si="400"/>
        <v>116</v>
      </c>
      <c r="X254" s="76">
        <f t="shared" si="400"/>
        <v>119</v>
      </c>
      <c r="Y254" s="76">
        <f t="shared" si="400"/>
        <v>122</v>
      </c>
      <c r="Z254" s="76">
        <f t="shared" si="400"/>
        <v>126</v>
      </c>
      <c r="AA254" s="76">
        <f t="shared" si="402"/>
        <v>141</v>
      </c>
      <c r="AB254"/>
      <c r="AC254" s="107">
        <f t="shared" si="386"/>
        <v>113</v>
      </c>
      <c r="AD254" s="107">
        <f t="shared" si="387"/>
        <v>115.8974358974359</v>
      </c>
      <c r="AE254" s="107">
        <f t="shared" si="388"/>
        <v>118.94736842105263</v>
      </c>
      <c r="AF254" s="107">
        <f t="shared" si="389"/>
        <v>122.16216216216216</v>
      </c>
      <c r="AG254" s="107">
        <f t="shared" si="390"/>
        <v>125.55555555555556</v>
      </c>
      <c r="AH254" s="107">
        <f t="shared" si="391"/>
        <v>141.25</v>
      </c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  <c r="AMK254"/>
      <c r="AML254"/>
    </row>
    <row r="255" spans="1:1026" ht="91.5" customHeight="1" x14ac:dyDescent="0.5">
      <c r="A255"/>
      <c r="B255" s="37">
        <f t="shared" si="401"/>
        <v>230</v>
      </c>
      <c r="C255" s="38" t="s">
        <v>209</v>
      </c>
      <c r="D255" s="99" t="s">
        <v>481</v>
      </c>
      <c r="E255" s="57"/>
      <c r="F255" s="48" t="s">
        <v>463</v>
      </c>
      <c r="G255" s="48">
        <v>4.4999999999999998E-2</v>
      </c>
      <c r="H255" s="103">
        <v>30</v>
      </c>
      <c r="I255" s="106">
        <v>113</v>
      </c>
      <c r="J255" s="77">
        <v>116</v>
      </c>
      <c r="K255" s="77">
        <v>119</v>
      </c>
      <c r="L255" s="77">
        <v>122</v>
      </c>
      <c r="M255" s="77">
        <v>126</v>
      </c>
      <c r="N255" s="100">
        <v>141</v>
      </c>
      <c r="O255" s="30">
        <f t="shared" si="394"/>
        <v>0</v>
      </c>
      <c r="P255" s="4">
        <f t="shared" si="395"/>
        <v>0</v>
      </c>
      <c r="Q255" s="4">
        <f t="shared" si="396"/>
        <v>0</v>
      </c>
      <c r="R255" s="4">
        <f t="shared" si="397"/>
        <v>0</v>
      </c>
      <c r="S255" s="4">
        <f t="shared" si="398"/>
        <v>0</v>
      </c>
      <c r="T255" s="4">
        <f t="shared" si="399"/>
        <v>0</v>
      </c>
      <c r="U255" s="36"/>
      <c r="V255" s="87">
        <f t="shared" si="400"/>
        <v>113</v>
      </c>
      <c r="W255" s="76">
        <f t="shared" si="400"/>
        <v>116</v>
      </c>
      <c r="X255" s="76">
        <f t="shared" si="400"/>
        <v>119</v>
      </c>
      <c r="Y255" s="76">
        <f t="shared" si="400"/>
        <v>122</v>
      </c>
      <c r="Z255" s="76">
        <f t="shared" si="400"/>
        <v>126</v>
      </c>
      <c r="AA255" s="76">
        <f t="shared" si="402"/>
        <v>141</v>
      </c>
      <c r="AB255"/>
      <c r="AC255" s="107">
        <f t="shared" si="386"/>
        <v>113</v>
      </c>
      <c r="AD255" s="107">
        <f t="shared" si="387"/>
        <v>115.8974358974359</v>
      </c>
      <c r="AE255" s="107">
        <f t="shared" si="388"/>
        <v>118.94736842105263</v>
      </c>
      <c r="AF255" s="107">
        <f t="shared" si="389"/>
        <v>122.16216216216216</v>
      </c>
      <c r="AG255" s="107">
        <f t="shared" si="390"/>
        <v>125.55555555555556</v>
      </c>
      <c r="AH255" s="107">
        <f t="shared" si="391"/>
        <v>141.25</v>
      </c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  <c r="AMK255"/>
      <c r="AML255"/>
    </row>
    <row r="256" spans="1:1026" ht="105" customHeight="1" x14ac:dyDescent="0.5">
      <c r="A256"/>
      <c r="B256" s="37">
        <f t="shared" si="401"/>
        <v>231</v>
      </c>
      <c r="C256" s="38" t="s">
        <v>210</v>
      </c>
      <c r="D256" s="99" t="s">
        <v>482</v>
      </c>
      <c r="E256" s="57"/>
      <c r="F256" s="48" t="s">
        <v>483</v>
      </c>
      <c r="G256" s="48">
        <v>4.4999999999999998E-2</v>
      </c>
      <c r="H256" s="103">
        <v>30</v>
      </c>
      <c r="I256" s="106">
        <v>113</v>
      </c>
      <c r="J256" s="77">
        <v>116</v>
      </c>
      <c r="K256" s="77">
        <v>119</v>
      </c>
      <c r="L256" s="77">
        <v>122</v>
      </c>
      <c r="M256" s="77">
        <v>126</v>
      </c>
      <c r="N256" s="100">
        <v>141</v>
      </c>
      <c r="O256" s="30">
        <f t="shared" si="394"/>
        <v>0</v>
      </c>
      <c r="P256" s="4">
        <f t="shared" si="395"/>
        <v>0</v>
      </c>
      <c r="Q256" s="4">
        <f t="shared" si="396"/>
        <v>0</v>
      </c>
      <c r="R256" s="4">
        <f t="shared" si="397"/>
        <v>0</v>
      </c>
      <c r="S256" s="4">
        <f t="shared" si="398"/>
        <v>0</v>
      </c>
      <c r="T256" s="4">
        <f t="shared" si="399"/>
        <v>0</v>
      </c>
      <c r="U256" s="36"/>
      <c r="V256" s="87">
        <f t="shared" si="400"/>
        <v>113</v>
      </c>
      <c r="W256" s="76">
        <f t="shared" si="400"/>
        <v>116</v>
      </c>
      <c r="X256" s="76">
        <f t="shared" si="400"/>
        <v>119</v>
      </c>
      <c r="Y256" s="76">
        <f t="shared" si="400"/>
        <v>122</v>
      </c>
      <c r="Z256" s="76">
        <f t="shared" si="400"/>
        <v>126</v>
      </c>
      <c r="AA256" s="76">
        <f t="shared" si="402"/>
        <v>141</v>
      </c>
      <c r="AB256"/>
      <c r="AC256" s="107">
        <f t="shared" si="386"/>
        <v>113</v>
      </c>
      <c r="AD256" s="107">
        <f t="shared" si="387"/>
        <v>115.8974358974359</v>
      </c>
      <c r="AE256" s="107">
        <f t="shared" si="388"/>
        <v>118.94736842105263</v>
      </c>
      <c r="AF256" s="107">
        <f t="shared" si="389"/>
        <v>122.16216216216216</v>
      </c>
      <c r="AG256" s="107">
        <f t="shared" si="390"/>
        <v>125.55555555555556</v>
      </c>
      <c r="AH256" s="107">
        <f t="shared" si="391"/>
        <v>141.25</v>
      </c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  <c r="AMK256"/>
      <c r="AML256"/>
    </row>
    <row r="257" spans="1:1026" ht="93.75" customHeight="1" x14ac:dyDescent="0.5">
      <c r="A257"/>
      <c r="B257" s="37">
        <f t="shared" si="401"/>
        <v>232</v>
      </c>
      <c r="C257" s="38" t="s">
        <v>211</v>
      </c>
      <c r="D257" s="99" t="s">
        <v>484</v>
      </c>
      <c r="E257" s="57"/>
      <c r="F257" s="48" t="s">
        <v>457</v>
      </c>
      <c r="G257" s="48">
        <v>6.5000000000000002E-2</v>
      </c>
      <c r="H257" s="103">
        <v>30</v>
      </c>
      <c r="I257" s="106">
        <v>113</v>
      </c>
      <c r="J257" s="77">
        <v>116</v>
      </c>
      <c r="K257" s="77">
        <v>119</v>
      </c>
      <c r="L257" s="77">
        <v>122</v>
      </c>
      <c r="M257" s="77">
        <v>126</v>
      </c>
      <c r="N257" s="100">
        <v>141</v>
      </c>
      <c r="O257" s="30">
        <f t="shared" si="394"/>
        <v>0</v>
      </c>
      <c r="P257" s="4">
        <f t="shared" si="395"/>
        <v>0</v>
      </c>
      <c r="Q257" s="4">
        <f t="shared" si="396"/>
        <v>0</v>
      </c>
      <c r="R257" s="4">
        <f t="shared" si="397"/>
        <v>0</v>
      </c>
      <c r="S257" s="4">
        <f t="shared" si="398"/>
        <v>0</v>
      </c>
      <c r="T257" s="4">
        <f t="shared" si="399"/>
        <v>0</v>
      </c>
      <c r="U257" s="36"/>
      <c r="V257" s="87">
        <f t="shared" si="400"/>
        <v>113</v>
      </c>
      <c r="W257" s="76">
        <f t="shared" si="400"/>
        <v>116</v>
      </c>
      <c r="X257" s="76">
        <f t="shared" si="400"/>
        <v>119</v>
      </c>
      <c r="Y257" s="76">
        <f t="shared" si="400"/>
        <v>122</v>
      </c>
      <c r="Z257" s="76">
        <f t="shared" si="400"/>
        <v>126</v>
      </c>
      <c r="AA257" s="76">
        <f t="shared" si="402"/>
        <v>141</v>
      </c>
      <c r="AB257"/>
      <c r="AC257" s="107">
        <f t="shared" si="386"/>
        <v>113</v>
      </c>
      <c r="AD257" s="107">
        <f t="shared" si="387"/>
        <v>115.8974358974359</v>
      </c>
      <c r="AE257" s="107">
        <f t="shared" si="388"/>
        <v>118.94736842105263</v>
      </c>
      <c r="AF257" s="107">
        <f t="shared" si="389"/>
        <v>122.16216216216216</v>
      </c>
      <c r="AG257" s="107">
        <f t="shared" si="390"/>
        <v>125.55555555555556</v>
      </c>
      <c r="AH257" s="107">
        <f t="shared" si="391"/>
        <v>141.25</v>
      </c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</row>
    <row r="258" spans="1:1026" ht="103.5" customHeight="1" x14ac:dyDescent="0.5">
      <c r="A258"/>
      <c r="B258" s="37">
        <f t="shared" si="401"/>
        <v>233</v>
      </c>
      <c r="C258" s="38" t="s">
        <v>212</v>
      </c>
      <c r="D258" s="99" t="s">
        <v>485</v>
      </c>
      <c r="E258" s="57"/>
      <c r="F258" s="48" t="s">
        <v>505</v>
      </c>
      <c r="G258" s="48">
        <v>0.12</v>
      </c>
      <c r="H258" s="103">
        <v>30</v>
      </c>
      <c r="I258" s="106">
        <v>113</v>
      </c>
      <c r="J258" s="77">
        <v>116</v>
      </c>
      <c r="K258" s="77">
        <v>119</v>
      </c>
      <c r="L258" s="77">
        <v>122</v>
      </c>
      <c r="M258" s="77">
        <v>126</v>
      </c>
      <c r="N258" s="100">
        <v>141</v>
      </c>
      <c r="O258" s="30">
        <f t="shared" si="394"/>
        <v>0</v>
      </c>
      <c r="P258" s="4">
        <f t="shared" si="395"/>
        <v>0</v>
      </c>
      <c r="Q258" s="4">
        <f t="shared" si="396"/>
        <v>0</v>
      </c>
      <c r="R258" s="4">
        <f t="shared" si="397"/>
        <v>0</v>
      </c>
      <c r="S258" s="4">
        <f t="shared" si="398"/>
        <v>0</v>
      </c>
      <c r="T258" s="4">
        <f t="shared" si="399"/>
        <v>0</v>
      </c>
      <c r="U258" s="36"/>
      <c r="V258" s="87">
        <f t="shared" si="400"/>
        <v>113</v>
      </c>
      <c r="W258" s="76">
        <f t="shared" si="400"/>
        <v>116</v>
      </c>
      <c r="X258" s="76">
        <f t="shared" si="400"/>
        <v>119</v>
      </c>
      <c r="Y258" s="76">
        <f t="shared" si="400"/>
        <v>122</v>
      </c>
      <c r="Z258" s="76">
        <f t="shared" si="400"/>
        <v>126</v>
      </c>
      <c r="AA258" s="76">
        <f t="shared" si="402"/>
        <v>141</v>
      </c>
      <c r="AB258"/>
      <c r="AC258" s="107">
        <f t="shared" si="386"/>
        <v>113</v>
      </c>
      <c r="AD258" s="107">
        <f t="shared" si="387"/>
        <v>115.8974358974359</v>
      </c>
      <c r="AE258" s="107">
        <f t="shared" si="388"/>
        <v>118.94736842105263</v>
      </c>
      <c r="AF258" s="107">
        <f t="shared" si="389"/>
        <v>122.16216216216216</v>
      </c>
      <c r="AG258" s="107">
        <f t="shared" si="390"/>
        <v>125.55555555555556</v>
      </c>
      <c r="AH258" s="107">
        <f t="shared" si="391"/>
        <v>141.25</v>
      </c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  <c r="AML258"/>
    </row>
    <row r="259" spans="1:1026" ht="103.5" customHeight="1" x14ac:dyDescent="0.5">
      <c r="A259"/>
      <c r="B259" s="37">
        <f t="shared" si="401"/>
        <v>234</v>
      </c>
      <c r="C259" s="38" t="s">
        <v>613</v>
      </c>
      <c r="D259" s="99" t="s">
        <v>614</v>
      </c>
      <c r="E259" s="57"/>
      <c r="F259" s="48" t="s">
        <v>615</v>
      </c>
      <c r="G259" s="48">
        <v>7.4999999999999997E-2</v>
      </c>
      <c r="H259" s="103">
        <v>30</v>
      </c>
      <c r="I259" s="106">
        <v>113</v>
      </c>
      <c r="J259" s="77">
        <v>116</v>
      </c>
      <c r="K259" s="77">
        <v>119</v>
      </c>
      <c r="L259" s="77">
        <v>122</v>
      </c>
      <c r="M259" s="77">
        <v>126</v>
      </c>
      <c r="N259" s="100">
        <v>141</v>
      </c>
      <c r="O259" s="30">
        <f t="shared" ref="O259:O261" si="421">IFERROR(U259*I259,0)</f>
        <v>0</v>
      </c>
      <c r="P259" s="4">
        <f t="shared" ref="P259:P261" si="422">IFERROR(U259*J259,0)</f>
        <v>0</v>
      </c>
      <c r="Q259" s="4">
        <f t="shared" ref="Q259:Q261" si="423">IFERROR(U259*K259,0)</f>
        <v>0</v>
      </c>
      <c r="R259" s="4">
        <f t="shared" ref="R259:R261" si="424">IFERROR(U259*L259,0)</f>
        <v>0</v>
      </c>
      <c r="S259" s="4">
        <f t="shared" ref="S259:S261" si="425">IFERROR(U259*M259,0)</f>
        <v>0</v>
      </c>
      <c r="T259" s="4">
        <f t="shared" ref="T259:T261" si="426">IFERROR(U259*N259,0)</f>
        <v>0</v>
      </c>
      <c r="U259" s="36"/>
      <c r="V259" s="87">
        <f t="shared" ref="V259:V261" si="427">ROUND(I259,0)</f>
        <v>113</v>
      </c>
      <c r="W259" s="76">
        <f t="shared" ref="W259:W261" si="428">ROUND(J259,0)</f>
        <v>116</v>
      </c>
      <c r="X259" s="76">
        <f t="shared" ref="X259:X261" si="429">ROUND(K259,0)</f>
        <v>119</v>
      </c>
      <c r="Y259" s="76">
        <f t="shared" ref="Y259:Y261" si="430">ROUND(L259,0)</f>
        <v>122</v>
      </c>
      <c r="Z259" s="76">
        <f t="shared" ref="Z259:Z261" si="431">ROUND(M259,0)</f>
        <v>126</v>
      </c>
      <c r="AA259" s="76">
        <f t="shared" ref="AA259:AA261" si="432">ROUND(N259,0)</f>
        <v>141</v>
      </c>
      <c r="AB259"/>
      <c r="AC259" s="107">
        <f t="shared" ref="AC259:AC261" si="433">I259</f>
        <v>113</v>
      </c>
      <c r="AD259" s="107">
        <f t="shared" ref="AD259:AD261" si="434">AC259*100/97.5</f>
        <v>115.8974358974359</v>
      </c>
      <c r="AE259" s="107">
        <f t="shared" ref="AE259:AE261" si="435">AC259*100/95</f>
        <v>118.94736842105263</v>
      </c>
      <c r="AF259" s="107">
        <f t="shared" ref="AF259:AF261" si="436">AC259*100/92.5</f>
        <v>122.16216216216216</v>
      </c>
      <c r="AG259" s="107">
        <f t="shared" ref="AG259:AG261" si="437">AC259*100/90</f>
        <v>125.55555555555556</v>
      </c>
      <c r="AH259" s="107">
        <f t="shared" ref="AH259:AH261" si="438">AC259*100/80</f>
        <v>141.25</v>
      </c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  <c r="AML259"/>
    </row>
    <row r="260" spans="1:1026" ht="103.5" customHeight="1" x14ac:dyDescent="0.5">
      <c r="A260"/>
      <c r="B260" s="37">
        <f t="shared" si="401"/>
        <v>235</v>
      </c>
      <c r="C260" s="38" t="s">
        <v>624</v>
      </c>
      <c r="D260" s="99" t="s">
        <v>625</v>
      </c>
      <c r="E260" s="57"/>
      <c r="F260" s="48" t="s">
        <v>500</v>
      </c>
      <c r="G260" s="48">
        <v>7.0000000000000007E-2</v>
      </c>
      <c r="H260" s="103">
        <v>25</v>
      </c>
      <c r="I260" s="106">
        <v>169</v>
      </c>
      <c r="J260" s="77">
        <v>173.33333333333334</v>
      </c>
      <c r="K260" s="77">
        <v>177.89473684210526</v>
      </c>
      <c r="L260" s="77">
        <v>182.70270270270271</v>
      </c>
      <c r="M260" s="77">
        <v>187.77777777777777</v>
      </c>
      <c r="N260" s="100">
        <v>211.25</v>
      </c>
      <c r="O260" s="30">
        <f t="shared" ref="O260" si="439">IFERROR(U260*I260,0)</f>
        <v>0</v>
      </c>
      <c r="P260" s="4">
        <f t="shared" ref="P260" si="440">IFERROR(U260*J260,0)</f>
        <v>0</v>
      </c>
      <c r="Q260" s="4">
        <f t="shared" ref="Q260" si="441">IFERROR(U260*K260,0)</f>
        <v>0</v>
      </c>
      <c r="R260" s="4">
        <f t="shared" ref="R260" si="442">IFERROR(U260*L260,0)</f>
        <v>0</v>
      </c>
      <c r="S260" s="4">
        <f t="shared" ref="S260" si="443">IFERROR(U260*M260,0)</f>
        <v>0</v>
      </c>
      <c r="T260" s="4">
        <f t="shared" ref="T260" si="444">IFERROR(U260*N260,0)</f>
        <v>0</v>
      </c>
      <c r="U260" s="36"/>
      <c r="V260" s="87">
        <f t="shared" ref="V260" si="445">ROUND(I260,0)</f>
        <v>169</v>
      </c>
      <c r="W260" s="76">
        <f t="shared" ref="W260" si="446">ROUND(J260,0)</f>
        <v>173</v>
      </c>
      <c r="X260" s="76">
        <f t="shared" ref="X260" si="447">ROUND(K260,0)</f>
        <v>178</v>
      </c>
      <c r="Y260" s="76">
        <f t="shared" ref="Y260" si="448">ROUND(L260,0)</f>
        <v>183</v>
      </c>
      <c r="Z260" s="76">
        <f t="shared" ref="Z260" si="449">ROUND(M260,0)</f>
        <v>188</v>
      </c>
      <c r="AA260" s="76">
        <f t="shared" ref="AA260" si="450">ROUND(N260,0)</f>
        <v>211</v>
      </c>
      <c r="AB260"/>
      <c r="AC260" s="107">
        <f t="shared" ref="AC260" si="451">I260</f>
        <v>169</v>
      </c>
      <c r="AD260" s="107">
        <f t="shared" ref="AD260" si="452">AC260*100/97.5</f>
        <v>173.33333333333334</v>
      </c>
      <c r="AE260" s="107">
        <f t="shared" ref="AE260" si="453">AC260*100/95</f>
        <v>177.89473684210526</v>
      </c>
      <c r="AF260" s="107">
        <f t="shared" ref="AF260" si="454">AC260*100/92.5</f>
        <v>182.70270270270271</v>
      </c>
      <c r="AG260" s="107">
        <f t="shared" ref="AG260" si="455">AC260*100/90</f>
        <v>187.77777777777777</v>
      </c>
      <c r="AH260" s="107">
        <f t="shared" ref="AH260" si="456">AC260*100/80</f>
        <v>211.25</v>
      </c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  <c r="AML260"/>
    </row>
    <row r="261" spans="1:1026" ht="96.75" customHeight="1" x14ac:dyDescent="0.5">
      <c r="A261"/>
      <c r="B261" s="130">
        <f>B259+1</f>
        <v>235</v>
      </c>
      <c r="C261" s="148" t="s">
        <v>213</v>
      </c>
      <c r="D261" s="99" t="s">
        <v>486</v>
      </c>
      <c r="E261" s="126"/>
      <c r="F261" s="48" t="s">
        <v>487</v>
      </c>
      <c r="G261" s="48">
        <v>6.5000000000000002E-2</v>
      </c>
      <c r="H261" s="127">
        <v>30</v>
      </c>
      <c r="I261" s="106">
        <v>140</v>
      </c>
      <c r="J261" s="77">
        <v>144</v>
      </c>
      <c r="K261" s="77">
        <v>147</v>
      </c>
      <c r="L261" s="77">
        <v>151</v>
      </c>
      <c r="M261" s="77">
        <v>156</v>
      </c>
      <c r="N261" s="100">
        <v>175</v>
      </c>
      <c r="O261" s="128">
        <f t="shared" si="421"/>
        <v>0</v>
      </c>
      <c r="P261" s="129">
        <f t="shared" si="422"/>
        <v>0</v>
      </c>
      <c r="Q261" s="129">
        <f t="shared" si="423"/>
        <v>0</v>
      </c>
      <c r="R261" s="129">
        <f t="shared" si="424"/>
        <v>0</v>
      </c>
      <c r="S261" s="129">
        <f t="shared" si="425"/>
        <v>0</v>
      </c>
      <c r="T261" s="129">
        <f t="shared" si="426"/>
        <v>0</v>
      </c>
      <c r="U261" s="131"/>
      <c r="V261" s="87">
        <f t="shared" si="427"/>
        <v>140</v>
      </c>
      <c r="W261" s="76">
        <f t="shared" si="428"/>
        <v>144</v>
      </c>
      <c r="X261" s="76">
        <f t="shared" si="429"/>
        <v>147</v>
      </c>
      <c r="Y261" s="76">
        <f t="shared" si="430"/>
        <v>151</v>
      </c>
      <c r="Z261" s="76">
        <f t="shared" si="431"/>
        <v>156</v>
      </c>
      <c r="AA261" s="76">
        <f t="shared" si="432"/>
        <v>175</v>
      </c>
      <c r="AB261"/>
      <c r="AC261" s="107">
        <f t="shared" si="433"/>
        <v>140</v>
      </c>
      <c r="AD261" s="107">
        <f t="shared" si="434"/>
        <v>143.58974358974359</v>
      </c>
      <c r="AE261" s="107">
        <f t="shared" si="435"/>
        <v>147.36842105263159</v>
      </c>
      <c r="AF261" s="107">
        <f t="shared" si="436"/>
        <v>151.35135135135135</v>
      </c>
      <c r="AG261" s="107">
        <f t="shared" si="437"/>
        <v>155.55555555555554</v>
      </c>
      <c r="AH261" s="107">
        <f t="shared" si="438"/>
        <v>175</v>
      </c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</row>
    <row r="262" spans="1:1026" ht="105.75" customHeight="1" thickBot="1" x14ac:dyDescent="0.55000000000000004">
      <c r="A262"/>
      <c r="B262" s="116">
        <f>B261+1</f>
        <v>236</v>
      </c>
      <c r="C262" s="152" t="s">
        <v>622</v>
      </c>
      <c r="D262" s="155" t="s">
        <v>623</v>
      </c>
      <c r="E262" s="117"/>
      <c r="F262" s="118" t="s">
        <v>626</v>
      </c>
      <c r="G262" s="118">
        <v>0.125</v>
      </c>
      <c r="H262" s="119">
        <v>30</v>
      </c>
      <c r="I262" s="120">
        <v>180</v>
      </c>
      <c r="J262" s="121">
        <v>184.61538461538461</v>
      </c>
      <c r="K262" s="121">
        <v>189.47368421052633</v>
      </c>
      <c r="L262" s="121">
        <v>194.59459459459458</v>
      </c>
      <c r="M262" s="121">
        <v>200</v>
      </c>
      <c r="N262" s="122">
        <v>225</v>
      </c>
      <c r="O262" s="123">
        <f t="shared" si="394"/>
        <v>0</v>
      </c>
      <c r="P262" s="124">
        <f t="shared" si="395"/>
        <v>0</v>
      </c>
      <c r="Q262" s="124">
        <f t="shared" si="396"/>
        <v>0</v>
      </c>
      <c r="R262" s="124">
        <f t="shared" si="397"/>
        <v>0</v>
      </c>
      <c r="S262" s="124">
        <f t="shared" si="398"/>
        <v>0</v>
      </c>
      <c r="T262" s="124">
        <f t="shared" si="399"/>
        <v>0</v>
      </c>
      <c r="U262" s="125"/>
      <c r="V262" s="87">
        <f t="shared" si="400"/>
        <v>180</v>
      </c>
      <c r="W262" s="76">
        <f t="shared" si="400"/>
        <v>185</v>
      </c>
      <c r="X262" s="76">
        <f t="shared" si="400"/>
        <v>189</v>
      </c>
      <c r="Y262" s="76">
        <f t="shared" si="400"/>
        <v>195</v>
      </c>
      <c r="Z262" s="76">
        <f t="shared" si="400"/>
        <v>200</v>
      </c>
      <c r="AA262" s="76">
        <f t="shared" si="402"/>
        <v>225</v>
      </c>
      <c r="AB262"/>
      <c r="AC262" s="107">
        <f t="shared" si="386"/>
        <v>180</v>
      </c>
      <c r="AD262" s="107">
        <f t="shared" si="387"/>
        <v>184.61538461538461</v>
      </c>
      <c r="AE262" s="107">
        <f t="shared" si="388"/>
        <v>189.47368421052633</v>
      </c>
      <c r="AF262" s="107">
        <f t="shared" si="389"/>
        <v>194.59459459459458</v>
      </c>
      <c r="AG262" s="107">
        <f t="shared" si="390"/>
        <v>200</v>
      </c>
      <c r="AH262" s="107">
        <f t="shared" si="391"/>
        <v>225</v>
      </c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  <c r="AML262"/>
    </row>
    <row r="263" spans="1:1026" ht="92.25" customHeight="1" x14ac:dyDescent="0.35">
      <c r="A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  <c r="AML263"/>
    </row>
  </sheetData>
  <sheetProtection password="C8C2" sheet="1" objects="1" scenarios="1"/>
  <customSheetViews>
    <customSheetView guid="{53A24C95-E1D6-43CD-9BD1-1A8613C2BC2C}" scale="40" hiddenColumns="1">
      <selection activeCell="S2" sqref="S1:S1048576"/>
      <pageMargins left="0.39370078740157477" right="0.39370078740157477" top="0.78740157480314954" bottom="0.78740157480314954" header="0.39370078740157477" footer="0.39370078740157477"/>
      <printOptions gridLines="1"/>
      <pageSetup paperSize="9" fitToWidth="0" fitToHeight="0" orientation="portrait" r:id="rId1"/>
      <headerFooter alignWithMargins="0"/>
    </customSheetView>
  </customSheetViews>
  <mergeCells count="21">
    <mergeCell ref="B1:U1"/>
    <mergeCell ref="D212:N212"/>
    <mergeCell ref="D119:N119"/>
    <mergeCell ref="D133:N133"/>
    <mergeCell ref="D145:N145"/>
    <mergeCell ref="D158:N158"/>
    <mergeCell ref="D160:N160"/>
    <mergeCell ref="D167:N167"/>
    <mergeCell ref="D206:N206"/>
    <mergeCell ref="D201:N201"/>
    <mergeCell ref="D122:N122"/>
    <mergeCell ref="B2:U2"/>
    <mergeCell ref="D51:N51"/>
    <mergeCell ref="D61:N61"/>
    <mergeCell ref="D72:N72"/>
    <mergeCell ref="D81:N81"/>
    <mergeCell ref="D88:N88"/>
    <mergeCell ref="I3:N3"/>
    <mergeCell ref="D6:N6"/>
    <mergeCell ref="D12:N12"/>
    <mergeCell ref="D34:N34"/>
  </mergeCells>
  <hyperlinks>
    <hyperlink ref="D13" r:id="rId2" display="Бизиборд &quot;Паровозик&quot;320*250*40 ммпо лицензии ТРИ КОТА"/>
    <hyperlink ref="D14" r:id="rId3" display="Бизиборд Шестерёнки &quot;Дайвинг&quot;, 10 съемных деталей, основание350*250*30 ммпо лицензии ТРИ КОТА"/>
    <hyperlink ref="D15" r:id="rId4" display="Бизиборд &quot;Где живут коты&quot;350*250*30 ммпо лицензии ТРИ КОТА"/>
    <hyperlink ref="D16" r:id="rId5" display="Бизиборд &quot;Учим цифры&quot;350*250*30 ммпо лицензии ТРИ КОТА"/>
    <hyperlink ref="D18" r:id="rId6" display="Часики &quot;Три кота&quot;основание, 12 деталей, 210*210*16 мм по лицензии ТРИ КОТА"/>
    <hyperlink ref="D19" r:id="rId7" display="Металлофон &quot;Карамелька&quot;300*200*30 ммпо лицензии ТРИ КОТА"/>
    <hyperlink ref="D20" r:id="rId8" display="Металлофон &quot;Коржик&quot;300*200*30 ммпо лицензии ТРИ КОТА"/>
    <hyperlink ref="D21" r:id="rId9" display="Набор пазлов &quot;Три кота&quot;165*150*3 ммпо лицензии ТРИ КОТА"/>
    <hyperlink ref="D22" r:id="rId10" display="Пазл &quot;Компот&quot;, основание, 6 деталей, 180*180*15 ммпо лицензии ТРИ КОТА"/>
    <hyperlink ref="D23" r:id="rId11" display="Пазл &quot;Коржик&quot;, основание, 6 деталей, 180*180*15 ммпо лицензии ТРИ КОТА"/>
    <hyperlink ref="D24" r:id="rId12" display="Пазл &quot;Карамелька&quot;, основание, 7 деталей, 180*180*15 ммпо лицензии ТРИ КОТА"/>
    <hyperlink ref="D25" r:id="rId13" display="Шнуровка Карамелька 170*136*3 ммпо лицензии ТРИ КОТА"/>
    <hyperlink ref="D26" r:id="rId14" display="Шнуровка Коржик 170*134*3 ммпо лицензии ТРИ КОТА"/>
    <hyperlink ref="D27" r:id="rId15" display="Шнуровка Компот170*132*3 ммпо лицензии ТРИ КОТА"/>
    <hyperlink ref="D28" r:id="rId16" display="Шнуровка Горчица170*154*3 ммпо лицензии ТРИ КОТА"/>
    <hyperlink ref="D29" r:id="rId17" display="Шнуровка Гоня170*138*3 ммпо лицензии ТРИ КОТА"/>
    <hyperlink ref="D30" r:id="rId18" display="Шнуровка Шуруп170*112*3 ммпо лицензии ТРИ КОТА"/>
    <hyperlink ref="D31" r:id="rId19" display="Шнуровка Изюм170*118*3 ммпо лицензии ТРИ КОТА"/>
    <hyperlink ref="D32" r:id="rId20" display="Шнуровка Нудик170*110*3 ммпо лицензии ТРИ КОТА"/>
    <hyperlink ref="D33" r:id="rId21" display="Шнуровка Бантик170*108*3 ммпо лицензии ТРИ КОТА"/>
    <hyperlink ref="D35" r:id="rId22" display="Развивающий куб240*240*240 мм"/>
    <hyperlink ref="D38" r:id="rId23" display="Бизиборд &quot;Вагончики&quot; 350*250*60 мм"/>
    <hyperlink ref="D39" r:id="rId24" display="Бизиборд &quot;Пожарная команда&quot;350*250*30 мм"/>
    <hyperlink ref="D40" r:id="rId25" display="Бизиборд &quot;Солнышко&quot;400*300*30 мм"/>
    <hyperlink ref="D41" r:id="rId26" display="Бизиборд &quot;Вундеркинд&quot;400*300*36 мм"/>
    <hyperlink ref="D43" r:id="rId27" display="Бизиборд &quot;Непоседа&quot;400*300*35 мм"/>
    <hyperlink ref="D44" r:id="rId28" display="Бизиборд &quot;День рождения&quot;350*250*35 мм"/>
    <hyperlink ref="D45" r:id="rId29" display="Бизиборд &quot;Теремок&quot; 350*250*55 мм"/>
    <hyperlink ref="D47" r:id="rId30" display="&quot;Бизиборд &quot;Учим цифры и цвета&quot;350*250*55 мм"/>
    <hyperlink ref="D48" r:id="rId31" display="&quot;Бизиборд &quot;Учим цифры&quot; 350*250*30 мм"/>
    <hyperlink ref="D52" r:id="rId32" display="Часикиоснование, 12 съемных деталей210*210*16 мм"/>
    <hyperlink ref="D53" r:id="rId33" display="Календарь300*200*30 мм"/>
    <hyperlink ref="D56" r:id="rId34" display="Календарь природыоснование, 12 съемных деталей350*250*30 мм"/>
    <hyperlink ref="D59" r:id="rId35" display="Календарь250*250*16 мм"/>
    <hyperlink ref="D62" r:id="rId36" display="Мемори, 6 карточек, 12 ячеек180*180*38 мм"/>
    <hyperlink ref="D64" r:id="rId37" display="Мемори, 9 карточек, 9 ячеек210*210*6 мм"/>
    <hyperlink ref="D65" r:id="rId38" display="Мемори &quot;Автомобили&quot; 24 карточки, мешочек, коробкаразмер карточки 48*48 мм225*135*50 мм"/>
    <hyperlink ref="D69" r:id="rId39" display="Пазл-ассоциации &quot;Логика&quot;, 9 карточек, основание240*180*7 мм"/>
    <hyperlink ref="D70" r:id="rId40" display="Пазл-ассоциации &quot;Найди пару&quot;, 9 карточек, основание210*210*7 мм"/>
    <hyperlink ref="D71" r:id="rId41" display="Пазл-ассоциации &quot;Животные&quot;, 9 карточек, основание210*210*6 мм"/>
    <hyperlink ref="D73" r:id="rId42" display="Домино &quot;Фрукты-овощи&quot;25 карточек размером 77*37*3 мм, коробка225*135*50 мм"/>
    <hyperlink ref="D74" r:id="rId43" display="Домино &quot;Животные&quot;28 карточек размером 77*37*3 мм, коробка225*135*50 мм"/>
    <hyperlink ref="D75" r:id="rId44" display="Лото &quot;Азбука-цифры&quot;42 фишки, 7 карточек225*135*50 мм"/>
    <hyperlink ref="D76" r:id="rId45" display="Лото &quot;Фрукты-овощи&quot;42 фишки, 7 карточек225*135*50 мм"/>
    <hyperlink ref="D77" r:id="rId46" display="Лото &quot;Животные&quot;42 фишки, 7 карточек225*135*50 мм"/>
    <hyperlink ref="D78" r:id="rId47" display="Лото &quot;Профессии&quot;42 фишки, 7 карточек225*135*50 мм"/>
    <hyperlink ref="D82" r:id="rId48" display="Балансир &quot;Радуга&quot;основание, 7 съемных деталей225*165*22 мм"/>
    <hyperlink ref="D83" r:id="rId49" display="Балансир &quot;Пирамидка&quot;основание, 12 съемных деталей150*90*50 мм"/>
    <hyperlink ref="D116" r:id="rId50" display="Сортер &quot;Учим цвета и размеры&quot;деревянный короб, 3 карточки с заданиями, крышка двусторонняя с 7 прорезями, 28 цветных деталей, цветной буклет265*180*60 мм"/>
    <hyperlink ref="D89" r:id="rId51" display="Сортер Бабочка, основание, 5 деталей,200*165*35 мм"/>
    <hyperlink ref="D90" r:id="rId52" display="Сортер &quot;Шарики&quot;, основание, 7 деталей на шнурках210*210*20 мм"/>
    <hyperlink ref="D91" r:id="rId53" display="Сортер, основание, 12 деталей210*150*35 мм"/>
    <hyperlink ref="D92" r:id="rId54" display="Сортер,основание, 8 деталей300*90*35 мм"/>
    <hyperlink ref="D96" r:id="rId55" display="Сортер,основание, 9 деталей150*150*15 мм"/>
    <hyperlink ref="D115" r:id="rId56" display="Сортер &quot;Радуга&quot;короб, 7 деталей150*150*57 мм"/>
    <hyperlink ref="D97" r:id="rId57" display="Сортер &quot;Овощи-фрукты&quot; 12 рамок, 12 фигурок, мешочек, коробка225*135*40 мм"/>
    <hyperlink ref="D114" r:id="rId58" display="Сортер &quot;Животные&quot; основание, 9 животных - 18 элементов, 210*210*20 мм"/>
    <hyperlink ref="D121" r:id="rId59" display="Мозаика «Лучики» окрашенная,деревянный короб, 24 детали265*265*33 мм"/>
    <hyperlink ref="D123" r:id="rId60" display="Набор для счёта, основание, 10 деталей160*75*110 мм"/>
    <hyperlink ref="D124" r:id="rId61" display="Счетный материал &quot;Радужный счет&quot; 70 деталей210*155*30 мм"/>
    <hyperlink ref="D125" r:id="rId62" display="Счетный материал &quot;Палочки для счета&quot;, 50 деталей (длина палочки 115 мм)210*155*10 мм"/>
    <hyperlink ref="D126" r:id="rId63" display="Счетный материал &quot;Палочки для счета&quot;, 50 деталей (длина палочки 150 мм)215*90*20 мм"/>
    <hyperlink ref="D127" r:id="rId64" display="Прищепки &quot;Семицветик&quot; (24 шт)160*130*10 ммРазмер прищепки 35*10*7 мм"/>
    <hyperlink ref="D128" r:id="rId65" display="Игры с прищепками &quot;Учим цифры&quot;12 карточек, 24 прищепки, коробкаРазмер прищепки 45*10*7 мм225*135*50 мм"/>
    <hyperlink ref="D129" r:id="rId66" display="Игровой набор &quot;Стирка&quot;Основание + 24 прищепки +14 предметов одежды (коробка)220*130*40 мм"/>
    <hyperlink ref="D130" r:id="rId67" display="Игры с прищепками &quot;Учим буквы&quot;12 карточек, 24 прищепки, коробкаРазмер прищепки 45*10*7 мм225*135*50 мм"/>
    <hyperlink ref="D131" r:id="rId68" display="Игры с прищепками &quot;Найди пару&quot;12 карточек, 24 прищепки, коробкаРазмер прищепки 45*10*7 мм225*135*50 мм"/>
    <hyperlink ref="D132" r:id="rId69" display="Игры с прищепками &quot;Фрукты-овощи&quot;12 карточек, 24 прищепки, коробкаРазмер прищепки 45*10*7 мм225*135*50 мм"/>
    <hyperlink ref="D135" r:id="rId70" display="Пирамидка &quot;Елочка&quot;основание, 7 деталей, 83*29*140 мм"/>
    <hyperlink ref="D136" r:id="rId71" display="Пирамидка «Ступеньки», основание, 9 деталей, 100*80*195 мм"/>
    <hyperlink ref="D139" r:id="rId72" display="Пирамидка &quot;Счеты&quot;основание, 15 деталей5 видов геометрических форм,200*50*175 мм"/>
    <hyperlink ref="D140" r:id="rId73" display="Пирамидка &quot;Счёты&quot;,основание, 5 съемных цифр, 15 деталей210*75*73 мм"/>
    <hyperlink ref="D141" r:id="rId74" display="Логическая пирамидкаоснование, 12 деталей100*100*55 мм"/>
    <hyperlink ref="D142" r:id="rId75" display="Пирамидка &quot;Счёты&quot;основание, 15 деталей210*60*70 мм"/>
    <hyperlink ref="D144" r:id="rId76" display="Пирамидка «Счеты»основание, 15 деталейдиаметр колец 40 мм, 240*60*120 мм"/>
    <hyperlink ref="D151" r:id="rId77" display="Волшебные коробочкиоснова, 7 ящичков80 деталей разных цветов форм, 3 игры40 карточек с заданиями для игрсортер мишка с карточкой - образцом167*120*125 мм"/>
    <hyperlink ref="D152" r:id="rId78" display="Танграм 20 заданийоснование, 7 деталей,10 двусторонних карточек, 20 заданий125*125*6 мм"/>
    <hyperlink ref="D155" r:id="rId79" display="Геобордоснование, инструкция20 двусторонних карточек, 50 резинок140*140*25 мм"/>
    <hyperlink ref="D160" r:id="rId80" display="МУЗЫКАЛЬНЫЕ ИНСТРУМЕНТЫ"/>
    <hyperlink ref="D161" r:id="rId81" display="Металлофон6 планок,220*180*40 мм"/>
    <hyperlink ref="D162" r:id="rId82" display="Ксилофон &quot;Обезьяна&quot; 7 планок,380*190*25 мм"/>
    <hyperlink ref="D166" r:id="rId83" display="Ксилофон деревянный 10 планок, 340*210*40 мм"/>
    <hyperlink ref="D168" r:id="rId84" display="Пазл &quot;Азбука&quot;основание, 33 детали350*250*6 мм"/>
    <hyperlink ref="D173" r:id="rId85" display="Пазлы &quot;Дроби-круги&quot;основание, 10 деталей300*90*15 мм"/>
    <hyperlink ref="D174" r:id="rId86" display="Пазлы &quot;Дроби-квадраты&quot;основание, 10 деталей300*90*15 мм"/>
    <hyperlink ref="D175" r:id="rId87" display="Пазлы &quot;Дроби-фигуры&quot;основание, 10 деталей300*90*15 мм"/>
    <hyperlink ref="D176" r:id="rId88" display="Пазлы &quot;Дроби-фигуры&quot;основание, 12 деталей210*150*15 мм"/>
    <hyperlink ref="D177" r:id="rId89" display="Пазлы &quot;Дроби-фигуры&quot;основание, 12 деталей210*150*15 мм"/>
    <hyperlink ref="D178" r:id="rId90" display="Пазлы &quot;Дроби&quot;основание, 8 деталей180*180*15 мм"/>
    <hyperlink ref="D179" r:id="rId91" display="Пазлы &quot;Дроби&quot;основание, 10 деталей180*180*15 мм"/>
    <hyperlink ref="D180" r:id="rId92" display="Набор пазлов 4 фигуры, 8 деталейРазмер фигуры 150*150*4 мм"/>
    <hyperlink ref="D181" r:id="rId93" display="Набор пазлов &quot;Учись считать&quot; 10 карточек, 20 деталейРазмер карточки 105*70*3 мм"/>
    <hyperlink ref="D182" r:id="rId94" display="Набор пазлов 4 фигуры, 8 деталейРазмер фигуры 150*150*4 мм"/>
    <hyperlink ref="D183" r:id="rId95" display="Набор пазлов 4 фигуры, 8 деталейРазмер фигуры 150*150*4 мм"/>
    <hyperlink ref="D184" r:id="rId96" display="Набор пазлов10 карточек, 20 деталейРазмер карточки 140*70*3 мм140*140*15 мм"/>
    <hyperlink ref="D185" r:id="rId97" display="Пазлы (заяц, рыба, корова, петух)основание, 4 детали300*90*15 мм"/>
    <hyperlink ref="D186" r:id="rId98" display="Пазлы &quot;Автомобили&quot;,основание, 4 детали300*90*15 мм"/>
    <hyperlink ref="D187" r:id="rId99" display="Пазлы &quot;Транспорт&quot;,основание, 4 детали300*90*15 мм"/>
    <hyperlink ref="D188" r:id="rId100" display="Пазлы &quot;Сафари&quot;,основание, 4 детали300*90*15 мм"/>
    <hyperlink ref="D189" r:id="rId101" display="Пазлы &quot;Океан&quot;,основание, 4 детали300*90*15 мм"/>
    <hyperlink ref="D190" r:id="rId102" display="Пазлы &quot;Фигуры&quot;,основание, 5 деталей300х90х10 мм"/>
    <hyperlink ref="D191" r:id="rId103" display="Пазлы &quot;Цифры&quot;основание, 10 деталей300*150*15 мм"/>
    <hyperlink ref="D192" r:id="rId104" display="Пазлы &quot;Рыбка&quot;основание, 5 деталей180*180*15 мм"/>
    <hyperlink ref="D193" r:id="rId105" display="Пазлы &quot;Уточка&quot;основание, 5 деталей180*180*15 мм"/>
    <hyperlink ref="D194" r:id="rId106" display="Пазлы &quot;Собачка&quot;основание, 4 детали180*180*15 мм"/>
    <hyperlink ref="D195" r:id="rId107" display="Пазлы &quot;Лошадка&quot;, основание, 4 детали180*180*15 мм"/>
    <hyperlink ref="D196" r:id="rId108" display="Пазлы &quot;Паровозик&quot;, основание, 5 деталей180*180*15 мм"/>
    <hyperlink ref="D198" r:id="rId109" display="Пазлы &quot;Коровка&quot;основание, 4 детали180*180*15 мм"/>
    <hyperlink ref="D199" r:id="rId110" display="Пазлы &quot;Медвежонок&quot;,основание, 5 деталей180*180*15 мм"/>
    <hyperlink ref="D200" r:id="rId111" display="Пазл &quot;Транспорт&quot;основание, 7 деталей300*200*15 мм"/>
    <hyperlink ref="D207" r:id="rId112" display="Лабиринт &quot;Котик&quot; синий,130*100*70 мм"/>
    <hyperlink ref="D208" r:id="rId113" display="Лабиринт &quot;Корова&quot; желтая, 130*100*70 мм"/>
    <hyperlink ref="D209" r:id="rId114" display="Лабиринт &quot;Рыбка&quot; салатовая, 130*100*70 мм"/>
    <hyperlink ref="D210" r:id="rId115" display="Лабиринт &quot;Лев&quot;, 130*100*70 мм"/>
    <hyperlink ref="D211" r:id="rId116" display="Лабиринт &quot;Яблоня&quot;,130*100*70 мм"/>
    <hyperlink ref="D213" r:id="rId117" display="Шнуровка &quot;Дальняя дорога&quot;, коробка300*200*30 мм"/>
    <hyperlink ref="D214" r:id="rId118" display="Шнуровка &quot;Буквы-шнурочки&quot;, коробка300*200*30 мм"/>
    <hyperlink ref="D215" r:id="rId119" display="Деревянный конструктор «Шнуровочка» с цифрами, 25 деталей, шнурок, картонная коробка, 265*225*50 мм"/>
    <hyperlink ref="D216" r:id="rId120" display="Деревянный конструктор «Шнуровочка» с цифрами, 30 деталей, шнурок, картонная коробка, 265*225*50 мм"/>
    <hyperlink ref="D217" r:id="rId121" display="Деревянный конструктор «Шнуровка цифры», 30 деталей, 4 шнурка, картонная коробка, 265*265*35 мм"/>
    <hyperlink ref="D218" r:id="rId122" display="Деревянный конструктор «Конструктор шнуровочка», 35 деталей, 3 шнурка, картонная коробка, 265*265*25 мм"/>
    <hyperlink ref="D219" r:id="rId123" display="Деревянный конструктор &quot;Шнуровка азбука&quot;, 33 детали, 4 шнурка, картонная коробка, 265*265*35 мм"/>
    <hyperlink ref="D220" r:id="rId124" display="Шнуровка-бусы &quot;Шайбы цветные&quot;10 деталей, 1 шнурок, 150*90*30 мм"/>
    <hyperlink ref="D221" r:id="rId125" display="Шнуровка-бусы &quot;Шарики радуга&quot;7 деталей, 1 шнурок, 150*90*30 мм"/>
    <hyperlink ref="D222" r:id="rId126" display="Шнуровка &quot;Бабочка&quot;, основание, 4 детали, шнурок210*150*14 мм"/>
    <hyperlink ref="D223" r:id="rId127" display="Шнуровка &quot;Кеда&quot;160*130*60 мм"/>
    <hyperlink ref="D224" r:id="rId128" display="Шнуровка &quot;Сыр&quot;, 2 детали70*55*40 мм"/>
    <hyperlink ref="D226" r:id="rId129" display="Шнуровка &quot;Вертолёт&quot;159*146*3 мм"/>
    <hyperlink ref="D227" r:id="rId130" display="Шнуровка &quot;Дерево&quot;основание, 4 детали, шнурок210*150*10 мм"/>
    <hyperlink ref="D228" r:id="rId131" display="Шнуровка &quot;Трактор&quot;160*138*3 мм"/>
    <hyperlink ref="D229" r:id="rId132" display="Шнуровка &quot;Кораблик&quot;160*138*3 мм"/>
    <hyperlink ref="D230" r:id="rId133" display="Шнуровка &quot;Самолётик&quot;160*147*3 мм"/>
    <hyperlink ref="D231" r:id="rId134" display="Шнуровка &quot;Грузовик&quot;155*120*3 мм"/>
    <hyperlink ref="D232" r:id="rId135" display="Шнуровка &quot;Пароход&quot;160*138*3 мм"/>
    <hyperlink ref="D233" r:id="rId136" display="Шнуровка &quot;Ежик&quot;, 155*145*6 мм"/>
    <hyperlink ref="D234" r:id="rId137" display="Шнуровка &quot;Овечка&quot;, 165*140*6 мм"/>
    <hyperlink ref="D235" r:id="rId138" display="Шнуровка &quot;Кот&quot;, 150*130*6 мм"/>
    <hyperlink ref="D236" r:id="rId139" display="Шнуровка&quot;Лошадь&quot;, 165*140*6 мм"/>
    <hyperlink ref="D237" r:id="rId140" display="Шнуровка &quot;Львенок&quot;, 160*150*6 мм"/>
    <hyperlink ref="D238" r:id="rId141" display="Шнуровка &quot;Пудель&quot;, 160*150*6 мм"/>
    <hyperlink ref="D239" r:id="rId142" display="Шнуровка &quot;Лошадка&quot;166*147*6 мм"/>
    <hyperlink ref="D240" r:id="rId143" display="Шнуровка &quot;Машинка&quot;165*140*6 мм"/>
    <hyperlink ref="D241" r:id="rId144" display="Шнуровка &quot;Кораблик&quot;165*140*6 мм,"/>
    <hyperlink ref="D242" r:id="rId145" display="Шнуровка &quot;Автобус&quot;150*125*6 мм"/>
    <hyperlink ref="D243" r:id="rId146" display="Шнуровка &quot;Грузовик&quot;150*135*6 мм"/>
    <hyperlink ref="D244" r:id="rId147" display="Шнуровка &quot;Поезд&quot;175*132*6 мм"/>
    <hyperlink ref="D245" r:id="rId148" display="Шнуровка &quot;Батискаф&quot;155*145*6 мм"/>
    <hyperlink ref="D247" r:id="rId149" display="Шнуровка &quot;Трактор&quot;166*145*6 мм"/>
    <hyperlink ref="D248" r:id="rId150" display="Шнуровка &quot;Фрегат&quot;169*151*6 мм"/>
    <hyperlink ref="D249" r:id="rId151"/>
    <hyperlink ref="D250" r:id="rId152" display="Шнуровка &quot;Кораблик&quot;155*145*6 мм"/>
    <hyperlink ref="D251" r:id="rId153" display="Шнуровка &quot;Паровоз&quot;165*140*6 мм"/>
    <hyperlink ref="D252" r:id="rId154" display="Шнуровка &quot;Самолёт&quot;155*145*6 мм"/>
    <hyperlink ref="D253" r:id="rId155" display="Шнуровка &quot;Самосвал&quot;169*138*6 мм"/>
    <hyperlink ref="D254" r:id="rId156" display="Шнуровка &quot;Курочка&quot;159*146*6 мм"/>
    <hyperlink ref="D255" r:id="rId157" display="Шнуровка &quot;Щенок&quot;160*150*6 мм"/>
    <hyperlink ref="D256" r:id="rId158" display="Шнуровка &quot;Петушок&quot;157*145*6 мм"/>
    <hyperlink ref="D257" r:id="rId159" display="Шнуровка &quot;Зебра&quot;155*145*6 мм"/>
    <hyperlink ref="D258" r:id="rId160" display="Шнуровка &quot;Слонёнок&quot;, 151*132*6 мм"/>
    <hyperlink ref="D79" r:id="rId161" display="Лото &quot;Транспорт&quot;42 фишки, 7 карточек225*135*50 мм"/>
    <hyperlink ref="D54" r:id="rId162"/>
    <hyperlink ref="D57" r:id="rId163"/>
    <hyperlink ref="D58" r:id="rId164"/>
    <hyperlink ref="D60" r:id="rId165" display="Детские часики"/>
    <hyperlink ref="D63" r:id="rId166"/>
    <hyperlink ref="D66" r:id="rId167"/>
    <hyperlink ref="D67" r:id="rId168"/>
    <hyperlink ref="D80" r:id="rId169"/>
    <hyperlink ref="D164" r:id="rId170"/>
    <hyperlink ref="D165" r:id="rId171"/>
    <hyperlink ref="D107" r:id="rId172" display="Сортер,основание, 16 деталей210*55*40 мм"/>
    <hyperlink ref="D108" r:id="rId173"/>
    <hyperlink ref="D109" r:id="rId174"/>
    <hyperlink ref="D110" r:id="rId175"/>
    <hyperlink ref="D113" r:id="rId176" display="СОР51 основание, 6 животных - 12 элементов, 207*147*20 мм"/>
    <hyperlink ref="D111" r:id="rId177" display="Сортер,основание, 16 деталей110*110*40 мм"/>
    <hyperlink ref="D106" r:id="rId178" display="Сортер,основание, 12 деталей150*150*51 мм"/>
    <hyperlink ref="D99" r:id="rId179" display="Сортер Alatoys с пинцетом Дерево"/>
    <hyperlink ref="D98" r:id="rId180" display="СОР52, 16 рамок, 16 животных, 16 фигур, 215*135*40 мм"/>
    <hyperlink ref="D36" r:id="rId181" display="Бизидом 2"/>
    <hyperlink ref="D134" r:id="rId182"/>
    <hyperlink ref="D112" r:id="rId183"/>
    <hyperlink ref="D158" r:id="rId184"/>
    <hyperlink ref="D138" r:id="rId185"/>
    <hyperlink ref="D153" r:id="rId186"/>
    <hyperlink ref="D137" r:id="rId187"/>
    <hyperlink ref="D120" r:id="rId188" display="Конструктор &quot;Городок&quot; окрашенный, 40 деталей, коробка 265*265*33"/>
    <hyperlink ref="D104" r:id="rId189"/>
    <hyperlink ref="D100" r:id="rId190"/>
    <hyperlink ref="D146" r:id="rId191" display="Интерактивная азбука &quot;КРУТИ-ЧИТАЙ&quot;"/>
    <hyperlink ref="D169" r:id="rId192"/>
    <hyperlink ref="D86" r:id="rId193"/>
    <hyperlink ref="D143" r:id="rId194"/>
    <hyperlink ref="D87" r:id="rId195"/>
    <hyperlink ref="D103" r:id="rId196"/>
    <hyperlink ref="D102" r:id="rId197"/>
    <hyperlink ref="D149" r:id="rId198"/>
    <hyperlink ref="D85" r:id="rId199"/>
    <hyperlink ref="D84" r:id="rId200"/>
    <hyperlink ref="D105" r:id="rId201"/>
    <hyperlink ref="D117" r:id="rId202" display="Сортер"/>
    <hyperlink ref="D202" r:id="rId203"/>
    <hyperlink ref="D203" r:id="rId204"/>
    <hyperlink ref="D204" r:id="rId205"/>
    <hyperlink ref="D205" r:id="rId206"/>
    <hyperlink ref="D156" r:id="rId207" display="Мозаика &quot;Фрукты&quot;6 овощей - 8 деталей к каждому225*165*42 мм"/>
    <hyperlink ref="D101" r:id="rId208"/>
    <hyperlink ref="D118" r:id="rId209"/>
    <hyperlink ref="D157" r:id="rId210"/>
    <hyperlink ref="D170" r:id="rId211"/>
    <hyperlink ref="D171" r:id="rId212"/>
    <hyperlink ref="D172" r:id="rId213"/>
    <hyperlink ref="D94" r:id="rId214"/>
    <hyperlink ref="D49" r:id="rId215" display="Бизиборд &quot;Часики&quot;, 12 съемных деталей, основание350*250*55 мм"/>
    <hyperlink ref="D261" r:id="rId216" display="Шнуровка &quot;Ёжик&quot;основание, 4 детали, шнурок165*135*6 мм"/>
    <hyperlink ref="D154" r:id="rId217"/>
  </hyperlinks>
  <printOptions gridLines="1"/>
  <pageMargins left="0.39370078740157477" right="0.39370078740157477" top="0.78740157480314954" bottom="0.78740157480314954" header="0.39370078740157477" footer="0.39370078740157477"/>
  <pageSetup paperSize="9" scale="23" fitToHeight="0" orientation="portrait" r:id="rId218"/>
  <headerFooter alignWithMargins="0"/>
  <drawing r:id="rId2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Кабинет -</dc:creator>
  <cp:lastModifiedBy>ИРИНА-КОРЖИК</cp:lastModifiedBy>
  <cp:lastPrinted>2021-11-04T11:40:17Z</cp:lastPrinted>
  <dcterms:created xsi:type="dcterms:W3CDTF">2021-10-22T13:11:55Z</dcterms:created>
  <dcterms:modified xsi:type="dcterms:W3CDTF">2022-05-11T06:41:06Z</dcterms:modified>
</cp:coreProperties>
</file>