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95" windowWidth="19020" windowHeight="11580"/>
  </bookViews>
  <sheets>
    <sheet name="СВОД " sheetId="11" r:id="rId1"/>
    <sheet name="Лист1" sheetId="12" r:id="rId2"/>
    <sheet name="Лист3" sheetId="14" r:id="rId3"/>
  </sheets>
  <definedNames>
    <definedName name="_xlnm._FilterDatabase" localSheetId="0" hidden="1">'СВОД '!$A$4:$BJ$451</definedName>
    <definedName name="_xlnm.Print_Area" localSheetId="0">'СВОД '!$A$1:$BU$450</definedName>
  </definedNames>
  <calcPr calcId="124519" concurrentCalc="0"/>
  <fileRecoveryPr repairLoad="1"/>
</workbook>
</file>

<file path=xl/calcChain.xml><?xml version="1.0" encoding="utf-8"?>
<calcChain xmlns="http://schemas.openxmlformats.org/spreadsheetml/2006/main">
  <c r="BF244" i="11"/>
  <c r="BF123"/>
  <c r="BF192"/>
  <c r="BF193"/>
  <c r="BF194"/>
  <c r="BF195"/>
  <c r="BF196"/>
  <c r="BF197"/>
  <c r="BF198"/>
  <c r="BF199"/>
  <c r="BF200"/>
  <c r="BF201"/>
  <c r="BF202"/>
  <c r="BF203"/>
  <c r="BF204"/>
  <c r="BF205"/>
  <c r="BF206"/>
  <c r="BF207"/>
  <c r="BF208"/>
  <c r="BF209"/>
  <c r="BF210"/>
  <c r="BF211"/>
  <c r="BF212"/>
  <c r="BF213"/>
  <c r="BF214"/>
  <c r="BF215"/>
  <c r="BF216"/>
  <c r="BF217"/>
  <c r="BF218"/>
  <c r="BF219"/>
  <c r="BF220"/>
  <c r="BF221"/>
  <c r="BF222"/>
  <c r="BF223"/>
  <c r="BF224"/>
  <c r="BF245"/>
  <c r="BF246"/>
  <c r="BF247"/>
  <c r="BF248"/>
  <c r="BF249"/>
  <c r="BF250"/>
  <c r="BF251"/>
  <c r="BF252"/>
  <c r="BF253"/>
  <c r="BF254"/>
  <c r="BF255"/>
  <c r="BF256"/>
  <c r="BF257"/>
  <c r="BF258"/>
  <c r="BF259"/>
  <c r="BF260"/>
  <c r="BF261"/>
  <c r="BF262"/>
  <c r="BF263"/>
  <c r="BF264"/>
  <c r="BF265"/>
  <c r="BF266"/>
  <c r="BF267"/>
  <c r="BF269"/>
  <c r="BF270"/>
  <c r="BF271"/>
  <c r="BF272"/>
  <c r="BF273"/>
  <c r="BF274"/>
  <c r="BF275"/>
  <c r="BF276"/>
  <c r="BF277"/>
  <c r="BF278"/>
  <c r="BF279"/>
  <c r="BF280"/>
  <c r="BF281"/>
  <c r="BF282"/>
  <c r="BF283"/>
  <c r="BF284"/>
  <c r="BF285"/>
  <c r="BF286"/>
  <c r="BF287"/>
  <c r="BF288"/>
  <c r="BF289"/>
  <c r="BF290"/>
  <c r="BF291"/>
  <c r="BF292"/>
  <c r="BF293"/>
  <c r="BF294"/>
  <c r="BF295"/>
  <c r="BF379"/>
  <c r="BF401"/>
  <c r="BF402"/>
  <c r="BF403"/>
  <c r="BF404"/>
  <c r="BF405"/>
  <c r="BF406"/>
  <c r="BF407"/>
  <c r="BF408"/>
  <c r="BF409"/>
  <c r="BF410"/>
  <c r="BF411"/>
  <c r="BF412"/>
  <c r="BF413"/>
  <c r="BF414"/>
  <c r="BF415"/>
  <c r="BF416"/>
  <c r="BF417"/>
  <c r="BF418"/>
  <c r="BF419"/>
  <c r="BF420"/>
  <c r="BF421"/>
  <c r="BF422"/>
  <c r="BF423"/>
  <c r="BF424"/>
  <c r="BF425"/>
  <c r="BF426"/>
  <c r="BF427"/>
  <c r="BF428"/>
  <c r="BF430"/>
  <c r="BF431"/>
  <c r="BF432"/>
  <c r="BF433"/>
  <c r="BF434"/>
  <c r="BF435"/>
  <c r="BF436"/>
  <c r="BF437"/>
  <c r="BF438"/>
  <c r="BF439"/>
  <c r="BF440"/>
  <c r="BF441"/>
  <c r="BF442"/>
  <c r="BF443"/>
  <c r="BF444"/>
  <c r="BF445"/>
  <c r="BF446"/>
  <c r="BF447"/>
  <c r="BF448"/>
  <c r="AM450"/>
  <c r="BG450"/>
  <c r="BI448"/>
  <c r="BJ448"/>
  <c r="BG448"/>
  <c r="BJ429"/>
  <c r="BG429"/>
  <c r="BJ409"/>
  <c r="BG409"/>
  <c r="BJ401"/>
  <c r="BG401"/>
  <c r="BG371"/>
  <c r="BJ342"/>
  <c r="BG342"/>
  <c r="BJ310"/>
  <c r="BG310"/>
  <c r="BJ295"/>
  <c r="BG295"/>
  <c r="BJ268"/>
  <c r="BG268"/>
  <c r="BJ224"/>
  <c r="BG224"/>
  <c r="BJ182"/>
  <c r="BG182"/>
  <c r="BJ160"/>
  <c r="BG160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AZ86"/>
  <c r="AZ87"/>
  <c r="AZ88"/>
  <c r="AZ89"/>
  <c r="AZ90"/>
  <c r="AZ91"/>
  <c r="AZ92"/>
  <c r="AZ93"/>
  <c r="AZ94"/>
  <c r="AZ95"/>
  <c r="AZ96"/>
  <c r="AZ97"/>
  <c r="AZ98"/>
  <c r="AZ99"/>
  <c r="AZ100"/>
  <c r="AZ101"/>
  <c r="AZ102"/>
  <c r="AZ103"/>
  <c r="AZ104"/>
  <c r="AZ105"/>
  <c r="AZ106"/>
  <c r="AZ107"/>
  <c r="AZ108"/>
  <c r="AZ109"/>
  <c r="AZ110"/>
  <c r="AZ111"/>
  <c r="AZ112"/>
  <c r="AZ113"/>
  <c r="AZ114"/>
  <c r="AZ115"/>
  <c r="AZ116"/>
  <c r="AZ117"/>
  <c r="AZ118"/>
  <c r="AZ119"/>
  <c r="AZ120"/>
  <c r="AZ121"/>
  <c r="AZ122"/>
  <c r="AZ123"/>
  <c r="AZ124"/>
  <c r="AZ125"/>
  <c r="AZ126"/>
  <c r="AZ127"/>
  <c r="AZ128"/>
  <c r="AZ129"/>
  <c r="AZ130"/>
  <c r="AZ131"/>
  <c r="AZ132"/>
  <c r="AZ133"/>
  <c r="AZ134"/>
  <c r="AZ135"/>
  <c r="AZ136"/>
  <c r="AZ137"/>
  <c r="AZ138"/>
  <c r="AZ139"/>
  <c r="AZ140"/>
  <c r="AZ141"/>
  <c r="AZ142"/>
  <c r="AZ143"/>
  <c r="AZ144"/>
  <c r="AZ145"/>
  <c r="AZ146"/>
  <c r="AZ147"/>
  <c r="AZ148"/>
  <c r="AZ149"/>
  <c r="AZ150"/>
  <c r="AZ151"/>
  <c r="AZ152"/>
  <c r="AZ153"/>
  <c r="AZ154"/>
  <c r="AZ155"/>
  <c r="AZ156"/>
  <c r="AZ157"/>
  <c r="AZ158"/>
  <c r="AZ159"/>
  <c r="AZ160"/>
  <c r="AZ161"/>
  <c r="AZ162"/>
  <c r="AZ163"/>
  <c r="AZ164"/>
  <c r="AZ165"/>
  <c r="AZ166"/>
  <c r="AZ167"/>
  <c r="AZ168"/>
  <c r="AZ169"/>
  <c r="AZ170"/>
  <c r="AZ171"/>
  <c r="AZ172"/>
  <c r="AZ173"/>
  <c r="AZ174"/>
  <c r="AZ175"/>
  <c r="AZ176"/>
  <c r="AZ177"/>
  <c r="AZ178"/>
  <c r="AZ179"/>
  <c r="AZ180"/>
  <c r="AZ181"/>
  <c r="AZ182"/>
  <c r="AZ183"/>
  <c r="AZ184"/>
  <c r="AZ185"/>
  <c r="AZ186"/>
  <c r="AZ187"/>
  <c r="AZ188"/>
  <c r="AZ189"/>
  <c r="AZ190"/>
  <c r="AZ191"/>
  <c r="AZ192"/>
  <c r="AZ193"/>
  <c r="AZ194"/>
  <c r="AZ195"/>
  <c r="AZ196"/>
  <c r="AZ197"/>
  <c r="AZ198"/>
  <c r="AZ199"/>
  <c r="AZ200"/>
  <c r="AZ201"/>
  <c r="AZ202"/>
  <c r="AZ203"/>
  <c r="AZ204"/>
  <c r="AZ205"/>
  <c r="AZ206"/>
  <c r="AZ207"/>
  <c r="AZ208"/>
  <c r="AZ209"/>
  <c r="AZ210"/>
  <c r="AZ211"/>
  <c r="AZ212"/>
  <c r="AZ213"/>
  <c r="AZ214"/>
  <c r="AZ215"/>
  <c r="AZ216"/>
  <c r="AZ217"/>
  <c r="AZ218"/>
  <c r="AZ219"/>
  <c r="AZ220"/>
  <c r="AZ221"/>
  <c r="AZ222"/>
  <c r="AZ223"/>
  <c r="AZ224"/>
  <c r="AZ225"/>
  <c r="AZ226"/>
  <c r="AZ227"/>
  <c r="AZ228"/>
  <c r="AZ229"/>
  <c r="AZ230"/>
  <c r="AZ231"/>
  <c r="AZ232"/>
  <c r="AZ233"/>
  <c r="AZ234"/>
  <c r="AZ235"/>
  <c r="AZ236"/>
  <c r="AZ237"/>
  <c r="AZ238"/>
  <c r="AZ239"/>
  <c r="AZ240"/>
  <c r="AZ241"/>
  <c r="AZ242"/>
  <c r="AZ243"/>
  <c r="AZ244"/>
  <c r="AZ245"/>
  <c r="AZ246"/>
  <c r="AZ247"/>
  <c r="AZ248"/>
  <c r="AZ249"/>
  <c r="AZ250"/>
  <c r="AZ251"/>
  <c r="AZ252"/>
  <c r="AZ253"/>
  <c r="AZ254"/>
  <c r="AZ255"/>
  <c r="AZ256"/>
  <c r="AZ257"/>
  <c r="AZ258"/>
  <c r="AZ259"/>
  <c r="AZ260"/>
  <c r="AZ261"/>
  <c r="AZ262"/>
  <c r="AZ263"/>
  <c r="AZ264"/>
  <c r="AZ265"/>
  <c r="AZ266"/>
  <c r="AZ267"/>
  <c r="AZ268"/>
  <c r="AZ269"/>
  <c r="AZ270"/>
  <c r="AZ271"/>
  <c r="AZ272"/>
  <c r="AZ273"/>
  <c r="AZ274"/>
  <c r="AZ275"/>
  <c r="AZ276"/>
  <c r="AZ277"/>
  <c r="AZ278"/>
  <c r="AZ279"/>
  <c r="AZ280"/>
  <c r="AZ281"/>
  <c r="AZ282"/>
  <c r="AZ283"/>
  <c r="AZ284"/>
  <c r="AZ285"/>
  <c r="AZ286"/>
  <c r="AZ287"/>
  <c r="AZ288"/>
  <c r="AZ289"/>
  <c r="AZ290"/>
  <c r="AZ291"/>
  <c r="AZ292"/>
  <c r="AZ293"/>
  <c r="AZ294"/>
  <c r="AZ295"/>
  <c r="AZ296"/>
  <c r="AZ297"/>
  <c r="AZ298"/>
  <c r="AZ299"/>
  <c r="AZ300"/>
  <c r="AZ301"/>
  <c r="AZ302"/>
  <c r="AZ303"/>
  <c r="AZ304"/>
  <c r="AZ305"/>
  <c r="AZ306"/>
  <c r="AZ307"/>
  <c r="AZ308"/>
  <c r="AZ309"/>
  <c r="AZ310"/>
  <c r="AZ311"/>
  <c r="AZ312"/>
  <c r="AZ313"/>
  <c r="AZ314"/>
  <c r="AZ315"/>
  <c r="AZ316"/>
  <c r="AZ317"/>
  <c r="AZ318"/>
  <c r="AZ319"/>
  <c r="AZ320"/>
  <c r="AZ321"/>
  <c r="AZ322"/>
  <c r="AZ323"/>
  <c r="AZ324"/>
  <c r="AZ325"/>
  <c r="AZ326"/>
  <c r="AZ327"/>
  <c r="AZ328"/>
  <c r="AZ329"/>
  <c r="AZ330"/>
  <c r="AZ331"/>
  <c r="AZ332"/>
  <c r="AZ333"/>
  <c r="AZ334"/>
  <c r="AZ335"/>
  <c r="AZ336"/>
  <c r="AZ337"/>
  <c r="AZ338"/>
  <c r="AZ339"/>
  <c r="AZ340"/>
  <c r="AZ341"/>
  <c r="AZ342"/>
  <c r="AZ343"/>
  <c r="AZ344"/>
  <c r="AZ345"/>
  <c r="AZ346"/>
  <c r="AZ347"/>
  <c r="AZ348"/>
  <c r="AZ349"/>
  <c r="AZ350"/>
  <c r="AZ351"/>
  <c r="AZ352"/>
  <c r="AZ353"/>
  <c r="AZ354"/>
  <c r="AZ355"/>
  <c r="AZ356"/>
  <c r="AZ357"/>
  <c r="AZ358"/>
  <c r="AZ359"/>
  <c r="AZ360"/>
  <c r="AZ361"/>
  <c r="AZ362"/>
  <c r="AZ363"/>
  <c r="AZ364"/>
  <c r="AZ365"/>
  <c r="AZ366"/>
  <c r="AZ367"/>
  <c r="AZ368"/>
  <c r="AZ369"/>
  <c r="AZ370"/>
  <c r="AZ371"/>
  <c r="AZ372"/>
  <c r="AZ373"/>
  <c r="AZ374"/>
  <c r="AZ375"/>
  <c r="AZ376"/>
  <c r="AZ377"/>
  <c r="AZ378"/>
  <c r="AZ379"/>
  <c r="AZ380"/>
  <c r="AZ381"/>
  <c r="AZ382"/>
  <c r="AZ383"/>
  <c r="AZ384"/>
  <c r="AZ385"/>
  <c r="AZ386"/>
  <c r="AZ387"/>
  <c r="AZ388"/>
  <c r="AZ389"/>
  <c r="AZ390"/>
  <c r="AZ391"/>
  <c r="AZ392"/>
  <c r="AZ393"/>
  <c r="AZ394"/>
  <c r="AZ395"/>
  <c r="AZ396"/>
  <c r="AZ397"/>
  <c r="AZ398"/>
  <c r="AZ399"/>
  <c r="AZ400"/>
  <c r="AZ401"/>
  <c r="AZ402"/>
  <c r="AZ403"/>
  <c r="AZ404"/>
  <c r="AZ405"/>
  <c r="AZ406"/>
  <c r="AZ407"/>
  <c r="AZ408"/>
  <c r="AZ409"/>
  <c r="AZ410"/>
  <c r="AZ411"/>
  <c r="AZ412"/>
  <c r="AZ413"/>
  <c r="AZ414"/>
  <c r="AZ415"/>
  <c r="AZ416"/>
  <c r="AZ417"/>
  <c r="AZ418"/>
  <c r="AZ419"/>
  <c r="AZ420"/>
  <c r="AZ421"/>
  <c r="AZ422"/>
  <c r="AZ423"/>
  <c r="AZ424"/>
  <c r="AZ425"/>
  <c r="AZ426"/>
  <c r="AZ427"/>
  <c r="AZ428"/>
  <c r="AZ429"/>
  <c r="AZ430"/>
  <c r="AZ431"/>
  <c r="AZ432"/>
  <c r="AZ433"/>
  <c r="AZ434"/>
  <c r="AZ435"/>
  <c r="AZ436"/>
  <c r="AZ437"/>
  <c r="AZ438"/>
  <c r="AZ439"/>
  <c r="AZ440"/>
  <c r="AZ441"/>
  <c r="AZ442"/>
  <c r="AZ443"/>
  <c r="AZ444"/>
  <c r="AZ445"/>
  <c r="AZ446"/>
  <c r="AZ447"/>
  <c r="AZ448"/>
  <c r="AZ449"/>
  <c r="AZ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Y110"/>
  <c r="AY111"/>
  <c r="AY112"/>
  <c r="AY113"/>
  <c r="AY114"/>
  <c r="AY115"/>
  <c r="AY116"/>
  <c r="AY117"/>
  <c r="AY118"/>
  <c r="AY119"/>
  <c r="AY120"/>
  <c r="AY121"/>
  <c r="AY122"/>
  <c r="AY123"/>
  <c r="AY124"/>
  <c r="AY125"/>
  <c r="AY126"/>
  <c r="AY127"/>
  <c r="AY128"/>
  <c r="AY129"/>
  <c r="AY130"/>
  <c r="AY131"/>
  <c r="AY132"/>
  <c r="AY133"/>
  <c r="AY134"/>
  <c r="AY135"/>
  <c r="AY136"/>
  <c r="AY137"/>
  <c r="AY138"/>
  <c r="AY139"/>
  <c r="AY140"/>
  <c r="AY141"/>
  <c r="AY142"/>
  <c r="AY143"/>
  <c r="AY144"/>
  <c r="AY145"/>
  <c r="AY146"/>
  <c r="AY147"/>
  <c r="AY148"/>
  <c r="AY149"/>
  <c r="AY150"/>
  <c r="AY151"/>
  <c r="AY152"/>
  <c r="AY153"/>
  <c r="AY154"/>
  <c r="AY155"/>
  <c r="AY156"/>
  <c r="AY157"/>
  <c r="AY158"/>
  <c r="AY159"/>
  <c r="AY160"/>
  <c r="AY161"/>
  <c r="AY162"/>
  <c r="AY163"/>
  <c r="AY164"/>
  <c r="AY165"/>
  <c r="AY166"/>
  <c r="AY167"/>
  <c r="AY168"/>
  <c r="AY169"/>
  <c r="AY170"/>
  <c r="AY171"/>
  <c r="AY172"/>
  <c r="AY173"/>
  <c r="AY174"/>
  <c r="AY175"/>
  <c r="AY176"/>
  <c r="AY177"/>
  <c r="AY178"/>
  <c r="AY179"/>
  <c r="AY180"/>
  <c r="AY181"/>
  <c r="AY182"/>
  <c r="AY183"/>
  <c r="AY184"/>
  <c r="AY185"/>
  <c r="AY186"/>
  <c r="AY187"/>
  <c r="AY188"/>
  <c r="AY189"/>
  <c r="AY190"/>
  <c r="AY191"/>
  <c r="AY192"/>
  <c r="AY193"/>
  <c r="AY194"/>
  <c r="AY195"/>
  <c r="AY196"/>
  <c r="AY197"/>
  <c r="AY198"/>
  <c r="AY199"/>
  <c r="AY200"/>
  <c r="AY201"/>
  <c r="AY202"/>
  <c r="AY203"/>
  <c r="AY204"/>
  <c r="AY205"/>
  <c r="AY206"/>
  <c r="AY207"/>
  <c r="AY208"/>
  <c r="AY209"/>
  <c r="AY210"/>
  <c r="AY211"/>
  <c r="AY212"/>
  <c r="AY213"/>
  <c r="AY214"/>
  <c r="AY215"/>
  <c r="AY216"/>
  <c r="AY217"/>
  <c r="AY218"/>
  <c r="AY219"/>
  <c r="AY220"/>
  <c r="AY221"/>
  <c r="AY222"/>
  <c r="AY223"/>
  <c r="AY224"/>
  <c r="AY225"/>
  <c r="AY226"/>
  <c r="AY227"/>
  <c r="AY228"/>
  <c r="AY229"/>
  <c r="AY230"/>
  <c r="AY231"/>
  <c r="AY232"/>
  <c r="AY233"/>
  <c r="AY234"/>
  <c r="AY235"/>
  <c r="AY236"/>
  <c r="AY237"/>
  <c r="AY238"/>
  <c r="AY239"/>
  <c r="AY240"/>
  <c r="AY241"/>
  <c r="AY242"/>
  <c r="AY243"/>
  <c r="AY244"/>
  <c r="AY245"/>
  <c r="AY246"/>
  <c r="AY247"/>
  <c r="AY248"/>
  <c r="AY249"/>
  <c r="AY250"/>
  <c r="AY251"/>
  <c r="AY252"/>
  <c r="AY253"/>
  <c r="AY254"/>
  <c r="AY255"/>
  <c r="AY256"/>
  <c r="AY257"/>
  <c r="AY258"/>
  <c r="AY259"/>
  <c r="AY260"/>
  <c r="AY261"/>
  <c r="AY262"/>
  <c r="AY263"/>
  <c r="AY264"/>
  <c r="AY265"/>
  <c r="AY266"/>
  <c r="AY267"/>
  <c r="AY268"/>
  <c r="AY269"/>
  <c r="AY270"/>
  <c r="AY271"/>
  <c r="AY272"/>
  <c r="AY273"/>
  <c r="AY274"/>
  <c r="AY275"/>
  <c r="AY276"/>
  <c r="AY277"/>
  <c r="AY278"/>
  <c r="AY279"/>
  <c r="AY280"/>
  <c r="AY281"/>
  <c r="AY282"/>
  <c r="AY283"/>
  <c r="AY284"/>
  <c r="AY285"/>
  <c r="AY286"/>
  <c r="AY287"/>
  <c r="AY288"/>
  <c r="AY289"/>
  <c r="AY290"/>
  <c r="AY291"/>
  <c r="AY292"/>
  <c r="AY293"/>
  <c r="AY294"/>
  <c r="AY295"/>
  <c r="AY296"/>
  <c r="AY297"/>
  <c r="AY298"/>
  <c r="AY299"/>
  <c r="AY300"/>
  <c r="AY301"/>
  <c r="AY302"/>
  <c r="AY303"/>
  <c r="AY304"/>
  <c r="AY305"/>
  <c r="AY306"/>
  <c r="AY307"/>
  <c r="AY308"/>
  <c r="AY309"/>
  <c r="AY310"/>
  <c r="AY311"/>
  <c r="AY312"/>
  <c r="AY313"/>
  <c r="AY314"/>
  <c r="AY315"/>
  <c r="AY316"/>
  <c r="AY317"/>
  <c r="AY318"/>
  <c r="AY319"/>
  <c r="AY320"/>
  <c r="AY321"/>
  <c r="AY322"/>
  <c r="AY323"/>
  <c r="AY324"/>
  <c r="AY325"/>
  <c r="AY326"/>
  <c r="AY327"/>
  <c r="AY328"/>
  <c r="AY329"/>
  <c r="AY330"/>
  <c r="AY331"/>
  <c r="AY332"/>
  <c r="AY333"/>
  <c r="AY334"/>
  <c r="AY335"/>
  <c r="AY336"/>
  <c r="AY337"/>
  <c r="AY338"/>
  <c r="AY339"/>
  <c r="AY340"/>
  <c r="AY341"/>
  <c r="AY342"/>
  <c r="AY343"/>
  <c r="AY344"/>
  <c r="AY345"/>
  <c r="AY346"/>
  <c r="AY347"/>
  <c r="AY348"/>
  <c r="AY349"/>
  <c r="AY350"/>
  <c r="AY351"/>
  <c r="AY352"/>
  <c r="AY353"/>
  <c r="AY354"/>
  <c r="AY355"/>
  <c r="AY356"/>
  <c r="AY357"/>
  <c r="AY358"/>
  <c r="AY359"/>
  <c r="AY360"/>
  <c r="AY361"/>
  <c r="AY362"/>
  <c r="AY363"/>
  <c r="AY364"/>
  <c r="AY365"/>
  <c r="AY366"/>
  <c r="AY367"/>
  <c r="AY368"/>
  <c r="AY369"/>
  <c r="AY370"/>
  <c r="AY371"/>
  <c r="AY372"/>
  <c r="AY373"/>
  <c r="AY374"/>
  <c r="AY375"/>
  <c r="AY376"/>
  <c r="AY377"/>
  <c r="AY378"/>
  <c r="AY379"/>
  <c r="AY380"/>
  <c r="AY381"/>
  <c r="AY382"/>
  <c r="AY383"/>
  <c r="AY384"/>
  <c r="AY385"/>
  <c r="AY386"/>
  <c r="AY387"/>
  <c r="AY388"/>
  <c r="AY389"/>
  <c r="AY390"/>
  <c r="AY391"/>
  <c r="AY392"/>
  <c r="AY393"/>
  <c r="AY394"/>
  <c r="AY395"/>
  <c r="AY396"/>
  <c r="AY397"/>
  <c r="AY398"/>
  <c r="AY399"/>
  <c r="AY400"/>
  <c r="AY401"/>
  <c r="AY402"/>
  <c r="AY403"/>
  <c r="AY404"/>
  <c r="AY405"/>
  <c r="AY406"/>
  <c r="AY407"/>
  <c r="AY408"/>
  <c r="AY409"/>
  <c r="AY410"/>
  <c r="AY411"/>
  <c r="AY412"/>
  <c r="AY413"/>
  <c r="AY414"/>
  <c r="AY415"/>
  <c r="AY416"/>
  <c r="AY417"/>
  <c r="AY418"/>
  <c r="AY419"/>
  <c r="AY420"/>
  <c r="AY421"/>
  <c r="AY422"/>
  <c r="AY423"/>
  <c r="AY424"/>
  <c r="AY425"/>
  <c r="AY426"/>
  <c r="AY427"/>
  <c r="AY428"/>
  <c r="AY429"/>
  <c r="AY430"/>
  <c r="AY431"/>
  <c r="AY432"/>
  <c r="AY433"/>
  <c r="AY434"/>
  <c r="AY435"/>
  <c r="AY436"/>
  <c r="AY437"/>
  <c r="AY438"/>
  <c r="AY439"/>
  <c r="AY440"/>
  <c r="AY441"/>
  <c r="AY442"/>
  <c r="AY443"/>
  <c r="AY444"/>
  <c r="AY445"/>
  <c r="AY446"/>
  <c r="AY447"/>
  <c r="AY448"/>
  <c r="AY449"/>
  <c r="AY5"/>
  <c r="AX449"/>
  <c r="AV449"/>
  <c r="AT449"/>
  <c r="AR449"/>
  <c r="AX448"/>
  <c r="AV448"/>
  <c r="AT448"/>
  <c r="AR448"/>
  <c r="AX447"/>
  <c r="AV447"/>
  <c r="AT447"/>
  <c r="AR447"/>
  <c r="AX446"/>
  <c r="AV446"/>
  <c r="AT446"/>
  <c r="AR446"/>
  <c r="AX445"/>
  <c r="AV445"/>
  <c r="AT445"/>
  <c r="AR445"/>
  <c r="AX444"/>
  <c r="AV444"/>
  <c r="AT444"/>
  <c r="AR444"/>
  <c r="AX443"/>
  <c r="AV443"/>
  <c r="AT443"/>
  <c r="AR443"/>
  <c r="AX442"/>
  <c r="AV442"/>
  <c r="AT442"/>
  <c r="AR442"/>
  <c r="AX441"/>
  <c r="AV441"/>
  <c r="AT441"/>
  <c r="AR441"/>
  <c r="AX440"/>
  <c r="AV440"/>
  <c r="AT440"/>
  <c r="AR440"/>
  <c r="AX439"/>
  <c r="AV439"/>
  <c r="AT439"/>
  <c r="AR439"/>
  <c r="AX438"/>
  <c r="AV438"/>
  <c r="AT438"/>
  <c r="AR438"/>
  <c r="AX437"/>
  <c r="AV437"/>
  <c r="AT437"/>
  <c r="AR437"/>
  <c r="AX436"/>
  <c r="AV436"/>
  <c r="AT436"/>
  <c r="AR436"/>
  <c r="AX435"/>
  <c r="AV435"/>
  <c r="AT435"/>
  <c r="AR435"/>
  <c r="AX434"/>
  <c r="AV434"/>
  <c r="AT434"/>
  <c r="AR434"/>
  <c r="AX433"/>
  <c r="AV433"/>
  <c r="AT433"/>
  <c r="AR433"/>
  <c r="AX432"/>
  <c r="AV432"/>
  <c r="AT432"/>
  <c r="AR432"/>
  <c r="AX431"/>
  <c r="AV431"/>
  <c r="AT431"/>
  <c r="AR431"/>
  <c r="AX430"/>
  <c r="AV430"/>
  <c r="AT430"/>
  <c r="AR430"/>
  <c r="AX429"/>
  <c r="AV429"/>
  <c r="AT429"/>
  <c r="AR429"/>
  <c r="AX428"/>
  <c r="AV428"/>
  <c r="AT428"/>
  <c r="AR428"/>
  <c r="AX427"/>
  <c r="AV427"/>
  <c r="AT427"/>
  <c r="AR427"/>
  <c r="AX426"/>
  <c r="AV426"/>
  <c r="AT426"/>
  <c r="AR426"/>
  <c r="AX425"/>
  <c r="AV425"/>
  <c r="AT425"/>
  <c r="AR425"/>
  <c r="AX424"/>
  <c r="AV424"/>
  <c r="AT424"/>
  <c r="AR424"/>
  <c r="AX423"/>
  <c r="AV423"/>
  <c r="AT423"/>
  <c r="AR423"/>
  <c r="AX422"/>
  <c r="AV422"/>
  <c r="AT422"/>
  <c r="AR422"/>
  <c r="AX421"/>
  <c r="AV421"/>
  <c r="AT421"/>
  <c r="AR421"/>
  <c r="AX420"/>
  <c r="AV420"/>
  <c r="AT420"/>
  <c r="AR420"/>
  <c r="AX419"/>
  <c r="AV419"/>
  <c r="AT419"/>
  <c r="AR419"/>
  <c r="AX418"/>
  <c r="AV418"/>
  <c r="AT418"/>
  <c r="AR418"/>
  <c r="AX417"/>
  <c r="AV417"/>
  <c r="AT417"/>
  <c r="AR417"/>
  <c r="AX416"/>
  <c r="AV416"/>
  <c r="AT416"/>
  <c r="AR416"/>
  <c r="AX415"/>
  <c r="AV415"/>
  <c r="AT415"/>
  <c r="AR415"/>
  <c r="AX414"/>
  <c r="AV414"/>
  <c r="AT414"/>
  <c r="AR414"/>
  <c r="AX413"/>
  <c r="AV413"/>
  <c r="AT413"/>
  <c r="AR413"/>
  <c r="AX412"/>
  <c r="AV412"/>
  <c r="AT412"/>
  <c r="AR412"/>
  <c r="AX411"/>
  <c r="AV411"/>
  <c r="AT411"/>
  <c r="AR411"/>
  <c r="AX410"/>
  <c r="AV410"/>
  <c r="AT410"/>
  <c r="AR410"/>
  <c r="AX409"/>
  <c r="AV409"/>
  <c r="AT409"/>
  <c r="AR409"/>
  <c r="AX408"/>
  <c r="AV408"/>
  <c r="AT408"/>
  <c r="AR408"/>
  <c r="AX407"/>
  <c r="AV407"/>
  <c r="AT407"/>
  <c r="AR407"/>
  <c r="AX406"/>
  <c r="AV406"/>
  <c r="AT406"/>
  <c r="AR406"/>
  <c r="AX405"/>
  <c r="AV405"/>
  <c r="AT405"/>
  <c r="AR405"/>
  <c r="AX404"/>
  <c r="AV404"/>
  <c r="AT404"/>
  <c r="AR404"/>
  <c r="AX403"/>
  <c r="AV403"/>
  <c r="AT403"/>
  <c r="AR403"/>
  <c r="AX402"/>
  <c r="AV402"/>
  <c r="AT402"/>
  <c r="AR402"/>
  <c r="AX401"/>
  <c r="AV401"/>
  <c r="AT401"/>
  <c r="AR401"/>
  <c r="AX400"/>
  <c r="AV400"/>
  <c r="AT400"/>
  <c r="AR400"/>
  <c r="AX399"/>
  <c r="AV399"/>
  <c r="AT399"/>
  <c r="AR399"/>
  <c r="AX398"/>
  <c r="AV398"/>
  <c r="AT398"/>
  <c r="AR398"/>
  <c r="AX397"/>
  <c r="AV397"/>
  <c r="AT397"/>
  <c r="AR397"/>
  <c r="AX396"/>
  <c r="AV396"/>
  <c r="AT396"/>
  <c r="AR396"/>
  <c r="AX395"/>
  <c r="AV395"/>
  <c r="AT395"/>
  <c r="AR395"/>
  <c r="AX394"/>
  <c r="AV394"/>
  <c r="AT394"/>
  <c r="AR394"/>
  <c r="AX393"/>
  <c r="AV393"/>
  <c r="AT393"/>
  <c r="AR393"/>
  <c r="AX392"/>
  <c r="AV392"/>
  <c r="AT392"/>
  <c r="AR392"/>
  <c r="AX391"/>
  <c r="AV391"/>
  <c r="AT391"/>
  <c r="AR391"/>
  <c r="AX390"/>
  <c r="AV390"/>
  <c r="AT390"/>
  <c r="AR390"/>
  <c r="AX389"/>
  <c r="AV389"/>
  <c r="AT389"/>
  <c r="AR389"/>
  <c r="AX388"/>
  <c r="AV388"/>
  <c r="AT388"/>
  <c r="AR388"/>
  <c r="AX387"/>
  <c r="AV387"/>
  <c r="AT387"/>
  <c r="AR387"/>
  <c r="AX386"/>
  <c r="AV386"/>
  <c r="AT386"/>
  <c r="AR386"/>
  <c r="AX385"/>
  <c r="AV385"/>
  <c r="AT385"/>
  <c r="AR385"/>
  <c r="AX384"/>
  <c r="AV384"/>
  <c r="AT384"/>
  <c r="AR384"/>
  <c r="AX383"/>
  <c r="AV383"/>
  <c r="AT383"/>
  <c r="AR383"/>
  <c r="AX382"/>
  <c r="AV382"/>
  <c r="AT382"/>
  <c r="AR382"/>
  <c r="AX381"/>
  <c r="AV381"/>
  <c r="AT381"/>
  <c r="AR381"/>
  <c r="AX380"/>
  <c r="AV380"/>
  <c r="AT380"/>
  <c r="AR380"/>
  <c r="AX379"/>
  <c r="AV379"/>
  <c r="AT379"/>
  <c r="AR379"/>
  <c r="AX378"/>
  <c r="AV378"/>
  <c r="AT378"/>
  <c r="AR378"/>
  <c r="AX377"/>
  <c r="AV377"/>
  <c r="AT377"/>
  <c r="AR377"/>
  <c r="AX376"/>
  <c r="AV376"/>
  <c r="AT376"/>
  <c r="AR376"/>
  <c r="AX375"/>
  <c r="AV375"/>
  <c r="AT375"/>
  <c r="AR375"/>
  <c r="AX374"/>
  <c r="AV374"/>
  <c r="AT374"/>
  <c r="AR374"/>
  <c r="AX373"/>
  <c r="AV373"/>
  <c r="AT373"/>
  <c r="AR373"/>
  <c r="AX372"/>
  <c r="AV372"/>
  <c r="AT372"/>
  <c r="AR372"/>
  <c r="AX371"/>
  <c r="AV371"/>
  <c r="AT371"/>
  <c r="AR371"/>
  <c r="AX370"/>
  <c r="AV370"/>
  <c r="AT370"/>
  <c r="AR370"/>
  <c r="AX369"/>
  <c r="AV369"/>
  <c r="AT369"/>
  <c r="AR369"/>
  <c r="AX368"/>
  <c r="AV368"/>
  <c r="AT368"/>
  <c r="AR368"/>
  <c r="AX367"/>
  <c r="AV367"/>
  <c r="AT367"/>
  <c r="AR367"/>
  <c r="AX366"/>
  <c r="AV366"/>
  <c r="AT366"/>
  <c r="AR366"/>
  <c r="AX365"/>
  <c r="AV365"/>
  <c r="AT365"/>
  <c r="AR365"/>
  <c r="AX364"/>
  <c r="AV364"/>
  <c r="AT364"/>
  <c r="AR364"/>
  <c r="AX363"/>
  <c r="AV363"/>
  <c r="AT363"/>
  <c r="AR363"/>
  <c r="AX362"/>
  <c r="AV362"/>
  <c r="AT362"/>
  <c r="AR362"/>
  <c r="AX361"/>
  <c r="AV361"/>
  <c r="AT361"/>
  <c r="AR361"/>
  <c r="AX360"/>
  <c r="AV360"/>
  <c r="AT360"/>
  <c r="AR360"/>
  <c r="AX359"/>
  <c r="AV359"/>
  <c r="AT359"/>
  <c r="AR359"/>
  <c r="AX358"/>
  <c r="AV358"/>
  <c r="AT358"/>
  <c r="AR358"/>
  <c r="AX357"/>
  <c r="AV357"/>
  <c r="AT357"/>
  <c r="AR357"/>
  <c r="AX356"/>
  <c r="AV356"/>
  <c r="AT356"/>
  <c r="AR356"/>
  <c r="AX355"/>
  <c r="AV355"/>
  <c r="AT355"/>
  <c r="AR355"/>
  <c r="AX354"/>
  <c r="AV354"/>
  <c r="AT354"/>
  <c r="AR354"/>
  <c r="AX353"/>
  <c r="AV353"/>
  <c r="AT353"/>
  <c r="AR353"/>
  <c r="AX352"/>
  <c r="AV352"/>
  <c r="AT352"/>
  <c r="AR352"/>
  <c r="AX351"/>
  <c r="AV351"/>
  <c r="AT351"/>
  <c r="AR351"/>
  <c r="AX350"/>
  <c r="AV350"/>
  <c r="AT350"/>
  <c r="AR350"/>
  <c r="AX349"/>
  <c r="AV349"/>
  <c r="AT349"/>
  <c r="AR349"/>
  <c r="AX348"/>
  <c r="AV348"/>
  <c r="AT348"/>
  <c r="AR348"/>
  <c r="AX347"/>
  <c r="AV347"/>
  <c r="AT347"/>
  <c r="AR347"/>
  <c r="AX346"/>
  <c r="AV346"/>
  <c r="AT346"/>
  <c r="AR346"/>
  <c r="AX345"/>
  <c r="AV345"/>
  <c r="AT345"/>
  <c r="AR345"/>
  <c r="AX344"/>
  <c r="AV344"/>
  <c r="AT344"/>
  <c r="AR344"/>
  <c r="AX343"/>
  <c r="AV343"/>
  <c r="AT343"/>
  <c r="AR343"/>
  <c r="AX342"/>
  <c r="AV342"/>
  <c r="AT342"/>
  <c r="AR342"/>
  <c r="AX341"/>
  <c r="AV341"/>
  <c r="AT341"/>
  <c r="AR341"/>
  <c r="AX340"/>
  <c r="AV340"/>
  <c r="AT340"/>
  <c r="AR340"/>
  <c r="AX339"/>
  <c r="AV339"/>
  <c r="AT339"/>
  <c r="AR339"/>
  <c r="AX338"/>
  <c r="AV338"/>
  <c r="AT338"/>
  <c r="AR338"/>
  <c r="AX337"/>
  <c r="AV337"/>
  <c r="AT337"/>
  <c r="AR337"/>
  <c r="AX336"/>
  <c r="AV336"/>
  <c r="AT336"/>
  <c r="AR336"/>
  <c r="AX335"/>
  <c r="AV335"/>
  <c r="AT335"/>
  <c r="AR335"/>
  <c r="AX334"/>
  <c r="AV334"/>
  <c r="AT334"/>
  <c r="AR334"/>
  <c r="AX333"/>
  <c r="AV333"/>
  <c r="AT333"/>
  <c r="AR333"/>
  <c r="AX332"/>
  <c r="AV332"/>
  <c r="AT332"/>
  <c r="AR332"/>
  <c r="AX331"/>
  <c r="AV331"/>
  <c r="AT331"/>
  <c r="AR331"/>
  <c r="AX330"/>
  <c r="AV330"/>
  <c r="AT330"/>
  <c r="AR330"/>
  <c r="AX329"/>
  <c r="AV329"/>
  <c r="AT329"/>
  <c r="AR329"/>
  <c r="AX328"/>
  <c r="AV328"/>
  <c r="AT328"/>
  <c r="AR328"/>
  <c r="AX327"/>
  <c r="AV327"/>
  <c r="AT327"/>
  <c r="AR327"/>
  <c r="AX326"/>
  <c r="AV326"/>
  <c r="AT326"/>
  <c r="AR326"/>
  <c r="AX325"/>
  <c r="AV325"/>
  <c r="AT325"/>
  <c r="AR325"/>
  <c r="AX324"/>
  <c r="AV324"/>
  <c r="AT324"/>
  <c r="AR324"/>
  <c r="AX323"/>
  <c r="AV323"/>
  <c r="AT323"/>
  <c r="AR323"/>
  <c r="AX322"/>
  <c r="AV322"/>
  <c r="AT322"/>
  <c r="AR322"/>
  <c r="AX321"/>
  <c r="AV321"/>
  <c r="AT321"/>
  <c r="AR321"/>
  <c r="AX320"/>
  <c r="AV320"/>
  <c r="AT320"/>
  <c r="AR320"/>
  <c r="AX319"/>
  <c r="AV319"/>
  <c r="AT319"/>
  <c r="AR319"/>
  <c r="AX318"/>
  <c r="AV318"/>
  <c r="AT318"/>
  <c r="AR318"/>
  <c r="AX317"/>
  <c r="AV317"/>
  <c r="AT317"/>
  <c r="AR317"/>
  <c r="AX316"/>
  <c r="AV316"/>
  <c r="AT316"/>
  <c r="AR316"/>
  <c r="AX315"/>
  <c r="AV315"/>
  <c r="AT315"/>
  <c r="AR315"/>
  <c r="AX314"/>
  <c r="AV314"/>
  <c r="AT314"/>
  <c r="AR314"/>
  <c r="AX313"/>
  <c r="AV313"/>
  <c r="AT313"/>
  <c r="AR313"/>
  <c r="AX312"/>
  <c r="AV312"/>
  <c r="AT312"/>
  <c r="AR312"/>
  <c r="AX311"/>
  <c r="AV311"/>
  <c r="AT311"/>
  <c r="AR311"/>
  <c r="AX310"/>
  <c r="AV310"/>
  <c r="AT310"/>
  <c r="AR310"/>
  <c r="AX309"/>
  <c r="AV309"/>
  <c r="AT309"/>
  <c r="AR309"/>
  <c r="AX308"/>
  <c r="AV308"/>
  <c r="AT308"/>
  <c r="AR308"/>
  <c r="AX307"/>
  <c r="AV307"/>
  <c r="AT307"/>
  <c r="AR307"/>
  <c r="AX306"/>
  <c r="AV306"/>
  <c r="AT306"/>
  <c r="AR306"/>
  <c r="AX305"/>
  <c r="AV305"/>
  <c r="AT305"/>
  <c r="AR305"/>
  <c r="AX304"/>
  <c r="AV304"/>
  <c r="AT304"/>
  <c r="AR304"/>
  <c r="AX303"/>
  <c r="AV303"/>
  <c r="AT303"/>
  <c r="AR303"/>
  <c r="AX302"/>
  <c r="AV302"/>
  <c r="AT302"/>
  <c r="AR302"/>
  <c r="AX301"/>
  <c r="AV301"/>
  <c r="AT301"/>
  <c r="AR301"/>
  <c r="AX300"/>
  <c r="AV300"/>
  <c r="AT300"/>
  <c r="AR300"/>
  <c r="AX299"/>
  <c r="AV299"/>
  <c r="AT299"/>
  <c r="AR299"/>
  <c r="AX298"/>
  <c r="AV298"/>
  <c r="AT298"/>
  <c r="AR298"/>
  <c r="AX297"/>
  <c r="AV297"/>
  <c r="AT297"/>
  <c r="AR297"/>
  <c r="AX296"/>
  <c r="AV296"/>
  <c r="AT296"/>
  <c r="AR296"/>
  <c r="AX295"/>
  <c r="AV295"/>
  <c r="AT295"/>
  <c r="AR295"/>
  <c r="AX294"/>
  <c r="AV294"/>
  <c r="AT294"/>
  <c r="AR294"/>
  <c r="AX293"/>
  <c r="AV293"/>
  <c r="AT293"/>
  <c r="AR293"/>
  <c r="AX292"/>
  <c r="AV292"/>
  <c r="AT292"/>
  <c r="AR292"/>
  <c r="AX291"/>
  <c r="AV291"/>
  <c r="AT291"/>
  <c r="AR291"/>
  <c r="AX290"/>
  <c r="AV290"/>
  <c r="AT290"/>
  <c r="AR290"/>
  <c r="AX289"/>
  <c r="AV289"/>
  <c r="AT289"/>
  <c r="AR289"/>
  <c r="AX288"/>
  <c r="AV288"/>
  <c r="AT288"/>
  <c r="AR288"/>
  <c r="AX287"/>
  <c r="AV287"/>
  <c r="AT287"/>
  <c r="AR287"/>
  <c r="AX286"/>
  <c r="AV286"/>
  <c r="AT286"/>
  <c r="AR286"/>
  <c r="AX285"/>
  <c r="AV285"/>
  <c r="AT285"/>
  <c r="AR285"/>
  <c r="AX284"/>
  <c r="AV284"/>
  <c r="AT284"/>
  <c r="AR284"/>
  <c r="AX283"/>
  <c r="AV283"/>
  <c r="AT283"/>
  <c r="AR283"/>
  <c r="AX282"/>
  <c r="AV282"/>
  <c r="AT282"/>
  <c r="AR282"/>
  <c r="AX281"/>
  <c r="AV281"/>
  <c r="AT281"/>
  <c r="AR281"/>
  <c r="AX280"/>
  <c r="AV280"/>
  <c r="AT280"/>
  <c r="AR280"/>
  <c r="AX279"/>
  <c r="AV279"/>
  <c r="AT279"/>
  <c r="AR279"/>
  <c r="AX278"/>
  <c r="AV278"/>
  <c r="AT278"/>
  <c r="AR278"/>
  <c r="AX277"/>
  <c r="AV277"/>
  <c r="AT277"/>
  <c r="AR277"/>
  <c r="AX276"/>
  <c r="AV276"/>
  <c r="AT276"/>
  <c r="AR276"/>
  <c r="AX275"/>
  <c r="AV275"/>
  <c r="AT275"/>
  <c r="AR275"/>
  <c r="AX274"/>
  <c r="AV274"/>
  <c r="AT274"/>
  <c r="AR274"/>
  <c r="AX273"/>
  <c r="AV273"/>
  <c r="AT273"/>
  <c r="AR273"/>
  <c r="AX272"/>
  <c r="AV272"/>
  <c r="AT272"/>
  <c r="AR272"/>
  <c r="AX271"/>
  <c r="AV271"/>
  <c r="AT271"/>
  <c r="AR271"/>
  <c r="AX270"/>
  <c r="AV270"/>
  <c r="AT270"/>
  <c r="AR270"/>
  <c r="AX269"/>
  <c r="AV269"/>
  <c r="AT269"/>
  <c r="AR269"/>
  <c r="AX268"/>
  <c r="AV268"/>
  <c r="AT268"/>
  <c r="AR268"/>
  <c r="AX267"/>
  <c r="AV267"/>
  <c r="AT267"/>
  <c r="AR267"/>
  <c r="AX266"/>
  <c r="AV266"/>
  <c r="AT266"/>
  <c r="AR266"/>
  <c r="AX265"/>
  <c r="AV265"/>
  <c r="AT265"/>
  <c r="AR265"/>
  <c r="AX264"/>
  <c r="AV264"/>
  <c r="AT264"/>
  <c r="AR264"/>
  <c r="AX263"/>
  <c r="AV263"/>
  <c r="AT263"/>
  <c r="AR263"/>
  <c r="AX262"/>
  <c r="AV262"/>
  <c r="AT262"/>
  <c r="AR262"/>
  <c r="AX261"/>
  <c r="AV261"/>
  <c r="AT261"/>
  <c r="AR261"/>
  <c r="AX260"/>
  <c r="AV260"/>
  <c r="AT260"/>
  <c r="AR260"/>
  <c r="AX259"/>
  <c r="AV259"/>
  <c r="AT259"/>
  <c r="AR259"/>
  <c r="AX258"/>
  <c r="AV258"/>
  <c r="AT258"/>
  <c r="AR258"/>
  <c r="AX257"/>
  <c r="AV257"/>
  <c r="AT257"/>
  <c r="AR257"/>
  <c r="AX256"/>
  <c r="AV256"/>
  <c r="AT256"/>
  <c r="AR256"/>
  <c r="AX255"/>
  <c r="AV255"/>
  <c r="AT255"/>
  <c r="AR255"/>
  <c r="AX254"/>
  <c r="AV254"/>
  <c r="AT254"/>
  <c r="AR254"/>
  <c r="AX253"/>
  <c r="AV253"/>
  <c r="AT253"/>
  <c r="AR253"/>
  <c r="AX252"/>
  <c r="AV252"/>
  <c r="AT252"/>
  <c r="AR252"/>
  <c r="AX251"/>
  <c r="AV251"/>
  <c r="AT251"/>
  <c r="AR251"/>
  <c r="AX250"/>
  <c r="AV250"/>
  <c r="AT250"/>
  <c r="AR250"/>
  <c r="AX249"/>
  <c r="AV249"/>
  <c r="AT249"/>
  <c r="AR249"/>
  <c r="AX248"/>
  <c r="AV248"/>
  <c r="AT248"/>
  <c r="AR248"/>
  <c r="AX247"/>
  <c r="AV247"/>
  <c r="AT247"/>
  <c r="AR247"/>
  <c r="AX246"/>
  <c r="AV246"/>
  <c r="AT246"/>
  <c r="AR246"/>
  <c r="AX245"/>
  <c r="AV245"/>
  <c r="AT245"/>
  <c r="AR245"/>
  <c r="AX244"/>
  <c r="AV244"/>
  <c r="AT244"/>
  <c r="AR244"/>
  <c r="AX243"/>
  <c r="AV243"/>
  <c r="AT243"/>
  <c r="AR243"/>
  <c r="AX242"/>
  <c r="AV242"/>
  <c r="AT242"/>
  <c r="AR242"/>
  <c r="AX241"/>
  <c r="AV241"/>
  <c r="AT241"/>
  <c r="AR241"/>
  <c r="AX240"/>
  <c r="AV240"/>
  <c r="AT240"/>
  <c r="AR240"/>
  <c r="AX239"/>
  <c r="AV239"/>
  <c r="AT239"/>
  <c r="AR239"/>
  <c r="AX238"/>
  <c r="AV238"/>
  <c r="AT238"/>
  <c r="AR238"/>
  <c r="AX237"/>
  <c r="AV237"/>
  <c r="AT237"/>
  <c r="AR237"/>
  <c r="AX236"/>
  <c r="AV236"/>
  <c r="AT236"/>
  <c r="AR236"/>
  <c r="AX235"/>
  <c r="AV235"/>
  <c r="AT235"/>
  <c r="AR235"/>
  <c r="AX234"/>
  <c r="AV234"/>
  <c r="AT234"/>
  <c r="AR234"/>
  <c r="AX233"/>
  <c r="AV233"/>
  <c r="AT233"/>
  <c r="AR233"/>
  <c r="AX232"/>
  <c r="AV232"/>
  <c r="AT232"/>
  <c r="AR232"/>
  <c r="AX231"/>
  <c r="AV231"/>
  <c r="AT231"/>
  <c r="AR231"/>
  <c r="AX230"/>
  <c r="AV230"/>
  <c r="AT230"/>
  <c r="AR230"/>
  <c r="AX229"/>
  <c r="AV229"/>
  <c r="AT229"/>
  <c r="AR229"/>
  <c r="AX228"/>
  <c r="AV228"/>
  <c r="AT228"/>
  <c r="AR228"/>
  <c r="AX227"/>
  <c r="AV227"/>
  <c r="AT227"/>
  <c r="AR227"/>
  <c r="AX226"/>
  <c r="AV226"/>
  <c r="AT226"/>
  <c r="AR226"/>
  <c r="AX225"/>
  <c r="AV225"/>
  <c r="AT225"/>
  <c r="AR225"/>
  <c r="AX224"/>
  <c r="AV224"/>
  <c r="AT224"/>
  <c r="AR224"/>
  <c r="AX223"/>
  <c r="AV223"/>
  <c r="AT223"/>
  <c r="AR223"/>
  <c r="AX222"/>
  <c r="AV222"/>
  <c r="AT222"/>
  <c r="AR222"/>
  <c r="AX221"/>
  <c r="AV221"/>
  <c r="AT221"/>
  <c r="AR221"/>
  <c r="AX220"/>
  <c r="AV220"/>
  <c r="AT220"/>
  <c r="AR220"/>
  <c r="AX219"/>
  <c r="AV219"/>
  <c r="AT219"/>
  <c r="AR219"/>
  <c r="AX218"/>
  <c r="AV218"/>
  <c r="AT218"/>
  <c r="AR218"/>
  <c r="AX217"/>
  <c r="AV217"/>
  <c r="AT217"/>
  <c r="AR217"/>
  <c r="AX216"/>
  <c r="AV216"/>
  <c r="AT216"/>
  <c r="AR216"/>
  <c r="AX215"/>
  <c r="AV215"/>
  <c r="AT215"/>
  <c r="AR215"/>
  <c r="AX214"/>
  <c r="AV214"/>
  <c r="AT214"/>
  <c r="AR214"/>
  <c r="AX213"/>
  <c r="AV213"/>
  <c r="AT213"/>
  <c r="AR213"/>
  <c r="AX212"/>
  <c r="AV212"/>
  <c r="AT212"/>
  <c r="AR212"/>
  <c r="AX211"/>
  <c r="AV211"/>
  <c r="AT211"/>
  <c r="AR211"/>
  <c r="AX210"/>
  <c r="AV210"/>
  <c r="AT210"/>
  <c r="AR210"/>
  <c r="AX209"/>
  <c r="AV209"/>
  <c r="AT209"/>
  <c r="AR209"/>
  <c r="AX208"/>
  <c r="AV208"/>
  <c r="AT208"/>
  <c r="AR208"/>
  <c r="AX207"/>
  <c r="AV207"/>
  <c r="AT207"/>
  <c r="AR207"/>
  <c r="AX206"/>
  <c r="AV206"/>
  <c r="AT206"/>
  <c r="AR206"/>
  <c r="AX205"/>
  <c r="AV205"/>
  <c r="AT205"/>
  <c r="AR205"/>
  <c r="AX204"/>
  <c r="AV204"/>
  <c r="AT204"/>
  <c r="AR204"/>
  <c r="AX203"/>
  <c r="AV203"/>
  <c r="AT203"/>
  <c r="AR203"/>
  <c r="AX202"/>
  <c r="AV202"/>
  <c r="AT202"/>
  <c r="AR202"/>
  <c r="AX201"/>
  <c r="AV201"/>
  <c r="AT201"/>
  <c r="AR201"/>
  <c r="AX200"/>
  <c r="AV200"/>
  <c r="AT200"/>
  <c r="AR200"/>
  <c r="AX199"/>
  <c r="AV199"/>
  <c r="AT199"/>
  <c r="AR199"/>
  <c r="AX198"/>
  <c r="AV198"/>
  <c r="AT198"/>
  <c r="AR198"/>
  <c r="AX197"/>
  <c r="AV197"/>
  <c r="AT197"/>
  <c r="AR197"/>
  <c r="AX196"/>
  <c r="AV196"/>
  <c r="AT196"/>
  <c r="AR196"/>
  <c r="AX195"/>
  <c r="AV195"/>
  <c r="AT195"/>
  <c r="AR195"/>
  <c r="AX194"/>
  <c r="AV194"/>
  <c r="AT194"/>
  <c r="AR194"/>
  <c r="AX193"/>
  <c r="AV193"/>
  <c r="AT193"/>
  <c r="AR193"/>
  <c r="AX192"/>
  <c r="AV192"/>
  <c r="AT192"/>
  <c r="AR192"/>
  <c r="AX191"/>
  <c r="AV191"/>
  <c r="AT191"/>
  <c r="AR191"/>
  <c r="AX190"/>
  <c r="AV190"/>
  <c r="AT190"/>
  <c r="AR190"/>
  <c r="AX189"/>
  <c r="AV189"/>
  <c r="AT189"/>
  <c r="AR189"/>
  <c r="AX188"/>
  <c r="AV188"/>
  <c r="AT188"/>
  <c r="AR188"/>
  <c r="AX187"/>
  <c r="AV187"/>
  <c r="AT187"/>
  <c r="AR187"/>
  <c r="AX186"/>
  <c r="AV186"/>
  <c r="AT186"/>
  <c r="AR186"/>
  <c r="AX185"/>
  <c r="AV185"/>
  <c r="AT185"/>
  <c r="AR185"/>
  <c r="AX184"/>
  <c r="AV184"/>
  <c r="AT184"/>
  <c r="AR184"/>
  <c r="AX183"/>
  <c r="AV183"/>
  <c r="AT183"/>
  <c r="AR183"/>
  <c r="AX182"/>
  <c r="AV182"/>
  <c r="AT182"/>
  <c r="AR182"/>
  <c r="AX181"/>
  <c r="AV181"/>
  <c r="AT181"/>
  <c r="AR181"/>
  <c r="AX180"/>
  <c r="AV180"/>
  <c r="AT180"/>
  <c r="AR180"/>
  <c r="AX179"/>
  <c r="AV179"/>
  <c r="AT179"/>
  <c r="AR179"/>
  <c r="AX178"/>
  <c r="AV178"/>
  <c r="AT178"/>
  <c r="AR178"/>
  <c r="AX177"/>
  <c r="AV177"/>
  <c r="AT177"/>
  <c r="AR177"/>
  <c r="AX176"/>
  <c r="AV176"/>
  <c r="AT176"/>
  <c r="AR176"/>
  <c r="AX175"/>
  <c r="AV175"/>
  <c r="AT175"/>
  <c r="AR175"/>
  <c r="AX174"/>
  <c r="AV174"/>
  <c r="AT174"/>
  <c r="AR174"/>
  <c r="AX173"/>
  <c r="AV173"/>
  <c r="AT173"/>
  <c r="AR173"/>
  <c r="AX172"/>
  <c r="AV172"/>
  <c r="AT172"/>
  <c r="AR172"/>
  <c r="AX171"/>
  <c r="AV171"/>
  <c r="AT171"/>
  <c r="AR171"/>
  <c r="AX170"/>
  <c r="AV170"/>
  <c r="AT170"/>
  <c r="AR170"/>
  <c r="AX169"/>
  <c r="AV169"/>
  <c r="AT169"/>
  <c r="AR169"/>
  <c r="AX168"/>
  <c r="AV168"/>
  <c r="AT168"/>
  <c r="AR168"/>
  <c r="AX167"/>
  <c r="AV167"/>
  <c r="AT167"/>
  <c r="AR167"/>
  <c r="AX166"/>
  <c r="AV166"/>
  <c r="AT166"/>
  <c r="AR166"/>
  <c r="AX165"/>
  <c r="AV165"/>
  <c r="AT165"/>
  <c r="AR165"/>
  <c r="AX164"/>
  <c r="AV164"/>
  <c r="AT164"/>
  <c r="AR164"/>
  <c r="AX163"/>
  <c r="AV163"/>
  <c r="AT163"/>
  <c r="AR163"/>
  <c r="AX162"/>
  <c r="AV162"/>
  <c r="AT162"/>
  <c r="AR162"/>
  <c r="AX161"/>
  <c r="AV161"/>
  <c r="AT161"/>
  <c r="AR161"/>
  <c r="AX160"/>
  <c r="AV160"/>
  <c r="AT160"/>
  <c r="AR160"/>
  <c r="AX159"/>
  <c r="AV159"/>
  <c r="AT159"/>
  <c r="AR159"/>
  <c r="AX158"/>
  <c r="AV158"/>
  <c r="AT158"/>
  <c r="AR158"/>
  <c r="AX157"/>
  <c r="AV157"/>
  <c r="AT157"/>
  <c r="AR157"/>
  <c r="AX156"/>
  <c r="AV156"/>
  <c r="AT156"/>
  <c r="AR156"/>
  <c r="AX155"/>
  <c r="AV155"/>
  <c r="AT155"/>
  <c r="AR155"/>
  <c r="AX154"/>
  <c r="AV154"/>
  <c r="AT154"/>
  <c r="AR154"/>
  <c r="AX153"/>
  <c r="AV153"/>
  <c r="AT153"/>
  <c r="AR153"/>
  <c r="AX152"/>
  <c r="AV152"/>
  <c r="AT152"/>
  <c r="AR152"/>
  <c r="AX151"/>
  <c r="AV151"/>
  <c r="AT151"/>
  <c r="AR151"/>
  <c r="AX150"/>
  <c r="AV150"/>
  <c r="AT150"/>
  <c r="AR150"/>
  <c r="AX149"/>
  <c r="AV149"/>
  <c r="AT149"/>
  <c r="AR149"/>
  <c r="AX148"/>
  <c r="AV148"/>
  <c r="AT148"/>
  <c r="AR148"/>
  <c r="AX147"/>
  <c r="AV147"/>
  <c r="AT147"/>
  <c r="AR147"/>
  <c r="AX146"/>
  <c r="AV146"/>
  <c r="AT146"/>
  <c r="AR146"/>
  <c r="AX145"/>
  <c r="AV145"/>
  <c r="AT145"/>
  <c r="AR145"/>
  <c r="AX144"/>
  <c r="AV144"/>
  <c r="AT144"/>
  <c r="AR144"/>
  <c r="AX143"/>
  <c r="AV143"/>
  <c r="AT143"/>
  <c r="AR143"/>
  <c r="AX142"/>
  <c r="AV142"/>
  <c r="AT142"/>
  <c r="AR142"/>
  <c r="AX141"/>
  <c r="AV141"/>
  <c r="AT141"/>
  <c r="AR141"/>
  <c r="AX140"/>
  <c r="AV140"/>
  <c r="AT140"/>
  <c r="AR140"/>
  <c r="AX139"/>
  <c r="AV139"/>
  <c r="AT139"/>
  <c r="AR139"/>
  <c r="AX138"/>
  <c r="AV138"/>
  <c r="AT138"/>
  <c r="AR138"/>
  <c r="AX137"/>
  <c r="AV137"/>
  <c r="AT137"/>
  <c r="AR137"/>
  <c r="AX136"/>
  <c r="AV136"/>
  <c r="AT136"/>
  <c r="AR136"/>
  <c r="AX135"/>
  <c r="AV135"/>
  <c r="AT135"/>
  <c r="AR135"/>
  <c r="AX134"/>
  <c r="AV134"/>
  <c r="AT134"/>
  <c r="AR134"/>
  <c r="AX133"/>
  <c r="AV133"/>
  <c r="AT133"/>
  <c r="AR133"/>
  <c r="AX132"/>
  <c r="AV132"/>
  <c r="AT132"/>
  <c r="AR132"/>
  <c r="AX131"/>
  <c r="AV131"/>
  <c r="AT131"/>
  <c r="AR131"/>
  <c r="AX130"/>
  <c r="AV130"/>
  <c r="AT130"/>
  <c r="AR130"/>
  <c r="AX129"/>
  <c r="AV129"/>
  <c r="AT129"/>
  <c r="AR129"/>
  <c r="AX128"/>
  <c r="AV128"/>
  <c r="AT128"/>
  <c r="AR128"/>
  <c r="AX127"/>
  <c r="AV127"/>
  <c r="AT127"/>
  <c r="AR127"/>
  <c r="AX126"/>
  <c r="AV126"/>
  <c r="AT126"/>
  <c r="AR126"/>
  <c r="AX125"/>
  <c r="AV125"/>
  <c r="AT125"/>
  <c r="AR125"/>
  <c r="AX124"/>
  <c r="AV124"/>
  <c r="AT124"/>
  <c r="AR124"/>
  <c r="AX123"/>
  <c r="AV123"/>
  <c r="AT123"/>
  <c r="AR123"/>
  <c r="AX122"/>
  <c r="AV122"/>
  <c r="AT122"/>
  <c r="AR122"/>
  <c r="AX121"/>
  <c r="AV121"/>
  <c r="AT121"/>
  <c r="AR121"/>
  <c r="AX120"/>
  <c r="AV120"/>
  <c r="AT120"/>
  <c r="AR120"/>
  <c r="AX119"/>
  <c r="AV119"/>
  <c r="AT119"/>
  <c r="AR119"/>
  <c r="AX118"/>
  <c r="AV118"/>
  <c r="AT118"/>
  <c r="AR118"/>
  <c r="AX117"/>
  <c r="AV117"/>
  <c r="AT117"/>
  <c r="AR117"/>
  <c r="AX116"/>
  <c r="AV116"/>
  <c r="AT116"/>
  <c r="AR116"/>
  <c r="AX115"/>
  <c r="AV115"/>
  <c r="AT115"/>
  <c r="AR115"/>
  <c r="AX114"/>
  <c r="AV114"/>
  <c r="AT114"/>
  <c r="AR114"/>
  <c r="AX113"/>
  <c r="AV113"/>
  <c r="AT113"/>
  <c r="AR113"/>
  <c r="AX112"/>
  <c r="AV112"/>
  <c r="AT112"/>
  <c r="AR112"/>
  <c r="AX111"/>
  <c r="AV111"/>
  <c r="AT111"/>
  <c r="AR111"/>
  <c r="AX110"/>
  <c r="AV110"/>
  <c r="AT110"/>
  <c r="AR110"/>
  <c r="AX109"/>
  <c r="AV109"/>
  <c r="AT109"/>
  <c r="AR109"/>
  <c r="AX108"/>
  <c r="AV108"/>
  <c r="AT108"/>
  <c r="AR108"/>
  <c r="AX107"/>
  <c r="AV107"/>
  <c r="AT107"/>
  <c r="AR107"/>
  <c r="AX106"/>
  <c r="AV106"/>
  <c r="AT106"/>
  <c r="AR106"/>
  <c r="AX105"/>
  <c r="AV105"/>
  <c r="AT105"/>
  <c r="AR105"/>
  <c r="AX104"/>
  <c r="AV104"/>
  <c r="AT104"/>
  <c r="AR104"/>
  <c r="AX103"/>
  <c r="AV103"/>
  <c r="AT103"/>
  <c r="AR103"/>
  <c r="AX102"/>
  <c r="AV102"/>
  <c r="AT102"/>
  <c r="AR102"/>
  <c r="AX101"/>
  <c r="AV101"/>
  <c r="AT101"/>
  <c r="AR101"/>
  <c r="AX100"/>
  <c r="AV100"/>
  <c r="AT100"/>
  <c r="AR100"/>
  <c r="AX99"/>
  <c r="AV99"/>
  <c r="AT99"/>
  <c r="AR99"/>
  <c r="AX98"/>
  <c r="AV98"/>
  <c r="AT98"/>
  <c r="AR98"/>
  <c r="AX97"/>
  <c r="AV97"/>
  <c r="AT97"/>
  <c r="AR97"/>
  <c r="AX96"/>
  <c r="AV96"/>
  <c r="AT96"/>
  <c r="AR96"/>
  <c r="AX95"/>
  <c r="AV95"/>
  <c r="AT95"/>
  <c r="AR95"/>
  <c r="AX94"/>
  <c r="AV94"/>
  <c r="AT94"/>
  <c r="AR94"/>
  <c r="AX93"/>
  <c r="AV93"/>
  <c r="AT93"/>
  <c r="AR93"/>
  <c r="AX92"/>
  <c r="AV92"/>
  <c r="AT92"/>
  <c r="AR92"/>
  <c r="AX91"/>
  <c r="AV91"/>
  <c r="AT91"/>
  <c r="AR91"/>
  <c r="AX90"/>
  <c r="AV90"/>
  <c r="AT90"/>
  <c r="AR90"/>
  <c r="AX89"/>
  <c r="AV89"/>
  <c r="AT89"/>
  <c r="AR89"/>
  <c r="AX88"/>
  <c r="AV88"/>
  <c r="AT88"/>
  <c r="AR88"/>
  <c r="AX87"/>
  <c r="AV87"/>
  <c r="AT87"/>
  <c r="AR87"/>
  <c r="AX86"/>
  <c r="AV86"/>
  <c r="AT86"/>
  <c r="AR86"/>
  <c r="AX85"/>
  <c r="AV85"/>
  <c r="AT85"/>
  <c r="AR85"/>
  <c r="AX84"/>
  <c r="AV84"/>
  <c r="AT84"/>
  <c r="AR84"/>
  <c r="AX83"/>
  <c r="AV83"/>
  <c r="AT83"/>
  <c r="AR83"/>
  <c r="AX82"/>
  <c r="AV82"/>
  <c r="AT82"/>
  <c r="AR82"/>
  <c r="AX81"/>
  <c r="AV81"/>
  <c r="AT81"/>
  <c r="AR81"/>
  <c r="AX80"/>
  <c r="AV80"/>
  <c r="AT80"/>
  <c r="AR80"/>
  <c r="AX79"/>
  <c r="AV79"/>
  <c r="AT79"/>
  <c r="AR79"/>
  <c r="AX78"/>
  <c r="AV78"/>
  <c r="AT78"/>
  <c r="AR78"/>
  <c r="AX77"/>
  <c r="AV77"/>
  <c r="AT77"/>
  <c r="AR77"/>
  <c r="AX76"/>
  <c r="AV76"/>
  <c r="AT76"/>
  <c r="AR76"/>
  <c r="AX75"/>
  <c r="AV75"/>
  <c r="AT75"/>
  <c r="AR75"/>
  <c r="AX74"/>
  <c r="AV74"/>
  <c r="AT74"/>
  <c r="AR74"/>
  <c r="AX73"/>
  <c r="AV73"/>
  <c r="AT73"/>
  <c r="AR73"/>
  <c r="AX72"/>
  <c r="AV72"/>
  <c r="AT72"/>
  <c r="AR72"/>
  <c r="AX71"/>
  <c r="AV71"/>
  <c r="AT71"/>
  <c r="AR71"/>
  <c r="AX70"/>
  <c r="AV70"/>
  <c r="AT70"/>
  <c r="AR70"/>
  <c r="AX69"/>
  <c r="AV69"/>
  <c r="AT69"/>
  <c r="AR69"/>
  <c r="AX68"/>
  <c r="AV68"/>
  <c r="AT68"/>
  <c r="AR68"/>
  <c r="AX67"/>
  <c r="AV67"/>
  <c r="AT67"/>
  <c r="AR67"/>
  <c r="AX66"/>
  <c r="AV66"/>
  <c r="AT66"/>
  <c r="AR66"/>
  <c r="AX65"/>
  <c r="AV65"/>
  <c r="AT65"/>
  <c r="AR65"/>
  <c r="AX64"/>
  <c r="AV64"/>
  <c r="AT64"/>
  <c r="AR64"/>
  <c r="AX63"/>
  <c r="AV63"/>
  <c r="AT63"/>
  <c r="AR63"/>
  <c r="AX62"/>
  <c r="AV62"/>
  <c r="AT62"/>
  <c r="AR62"/>
  <c r="AX61"/>
  <c r="AV61"/>
  <c r="AT61"/>
  <c r="AR61"/>
  <c r="AX60"/>
  <c r="AV60"/>
  <c r="AT60"/>
  <c r="AR60"/>
  <c r="AX59"/>
  <c r="AV59"/>
  <c r="AT59"/>
  <c r="AR59"/>
  <c r="AX58"/>
  <c r="AV58"/>
  <c r="AT58"/>
  <c r="AR58"/>
  <c r="AX57"/>
  <c r="AV57"/>
  <c r="AT57"/>
  <c r="AR57"/>
  <c r="AX56"/>
  <c r="AV56"/>
  <c r="AT56"/>
  <c r="AR56"/>
  <c r="AX55"/>
  <c r="AV55"/>
  <c r="AT55"/>
  <c r="AR55"/>
  <c r="AX54"/>
  <c r="AV54"/>
  <c r="AT54"/>
  <c r="AR54"/>
  <c r="AX53"/>
  <c r="AV53"/>
  <c r="AT53"/>
  <c r="AR53"/>
  <c r="AX52"/>
  <c r="AV52"/>
  <c r="AT52"/>
  <c r="AR52"/>
  <c r="AX51"/>
  <c r="AV51"/>
  <c r="AT51"/>
  <c r="AR51"/>
  <c r="AX50"/>
  <c r="AV50"/>
  <c r="AT50"/>
  <c r="AR50"/>
  <c r="AX49"/>
  <c r="AV49"/>
  <c r="AT49"/>
  <c r="AR49"/>
  <c r="AX48"/>
  <c r="AV48"/>
  <c r="AT48"/>
  <c r="AR48"/>
  <c r="AX47"/>
  <c r="AV47"/>
  <c r="AT47"/>
  <c r="AR47"/>
  <c r="AX46"/>
  <c r="AV46"/>
  <c r="AT46"/>
  <c r="AR46"/>
  <c r="AX45"/>
  <c r="AV45"/>
  <c r="AT45"/>
  <c r="AR45"/>
  <c r="AX44"/>
  <c r="AV44"/>
  <c r="AT44"/>
  <c r="AR44"/>
  <c r="AX43"/>
  <c r="AV43"/>
  <c r="AT43"/>
  <c r="AR43"/>
  <c r="AX42"/>
  <c r="AV42"/>
  <c r="AT42"/>
  <c r="AR42"/>
  <c r="AX41"/>
  <c r="AV41"/>
  <c r="AT41"/>
  <c r="AR41"/>
  <c r="AX40"/>
  <c r="AV40"/>
  <c r="AT40"/>
  <c r="AR40"/>
  <c r="AX39"/>
  <c r="AV39"/>
  <c r="AT39"/>
  <c r="AR39"/>
  <c r="AX38"/>
  <c r="AV38"/>
  <c r="AT38"/>
  <c r="AR38"/>
  <c r="AX37"/>
  <c r="AV37"/>
  <c r="AT37"/>
  <c r="AR37"/>
  <c r="AX36"/>
  <c r="AV36"/>
  <c r="AT36"/>
  <c r="AR36"/>
  <c r="AX35"/>
  <c r="AV35"/>
  <c r="AT35"/>
  <c r="AR35"/>
  <c r="AX34"/>
  <c r="AV34"/>
  <c r="AT34"/>
  <c r="AR34"/>
  <c r="AX33"/>
  <c r="AV33"/>
  <c r="AT33"/>
  <c r="AR33"/>
  <c r="AX32"/>
  <c r="AV32"/>
  <c r="AT32"/>
  <c r="AR32"/>
  <c r="AX31"/>
  <c r="AV31"/>
  <c r="AT31"/>
  <c r="AR31"/>
  <c r="AX30"/>
  <c r="AV30"/>
  <c r="AT30"/>
  <c r="AR30"/>
  <c r="AX29"/>
  <c r="AV29"/>
  <c r="AT29"/>
  <c r="AR29"/>
  <c r="AX28"/>
  <c r="AV28"/>
  <c r="AT28"/>
  <c r="AR28"/>
  <c r="AX27"/>
  <c r="AV27"/>
  <c r="AT27"/>
  <c r="AR27"/>
  <c r="AX26"/>
  <c r="AV26"/>
  <c r="AT26"/>
  <c r="AR26"/>
  <c r="AX25"/>
  <c r="AV25"/>
  <c r="AT25"/>
  <c r="AR25"/>
  <c r="AX24"/>
  <c r="AV24"/>
  <c r="AT24"/>
  <c r="AR24"/>
  <c r="AX23"/>
  <c r="AV23"/>
  <c r="AT23"/>
  <c r="AR23"/>
  <c r="AX22"/>
  <c r="AV22"/>
  <c r="AT22"/>
  <c r="AR22"/>
  <c r="AX21"/>
  <c r="AV21"/>
  <c r="AT21"/>
  <c r="AR21"/>
  <c r="AX20"/>
  <c r="AV20"/>
  <c r="AT20"/>
  <c r="AR20"/>
  <c r="AX19"/>
  <c r="AV19"/>
  <c r="AT19"/>
  <c r="AR19"/>
  <c r="AX18"/>
  <c r="AV18"/>
  <c r="AT18"/>
  <c r="AR18"/>
  <c r="AX17"/>
  <c r="AV17"/>
  <c r="AT17"/>
  <c r="AR17"/>
  <c r="AX16"/>
  <c r="AV16"/>
  <c r="AT16"/>
  <c r="AR16"/>
  <c r="AX15"/>
  <c r="AV15"/>
  <c r="AT15"/>
  <c r="AR15"/>
  <c r="AX14"/>
  <c r="AV14"/>
  <c r="AT14"/>
  <c r="AR14"/>
  <c r="AX13"/>
  <c r="AV13"/>
  <c r="AT13"/>
  <c r="AR13"/>
  <c r="AX12"/>
  <c r="AV12"/>
  <c r="AT12"/>
  <c r="AR12"/>
  <c r="AX11"/>
  <c r="AV11"/>
  <c r="AT11"/>
  <c r="AR11"/>
  <c r="AX10"/>
  <c r="AV10"/>
  <c r="AT10"/>
  <c r="AR10"/>
  <c r="AX9"/>
  <c r="AV9"/>
  <c r="AT9"/>
  <c r="AR9"/>
  <c r="AX8"/>
  <c r="AV8"/>
  <c r="AT8"/>
  <c r="AR8"/>
  <c r="AX7"/>
  <c r="AV7"/>
  <c r="AT7"/>
  <c r="AR7"/>
  <c r="AX6"/>
  <c r="AV6"/>
  <c r="AT6"/>
  <c r="AR6"/>
  <c r="AX5"/>
  <c r="AV5"/>
  <c r="AT5"/>
  <c r="AR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161"/>
  <c r="AP162"/>
  <c r="AP163"/>
  <c r="AP164"/>
  <c r="AP165"/>
  <c r="AP166"/>
  <c r="AP167"/>
  <c r="AP168"/>
  <c r="AP169"/>
  <c r="AP170"/>
  <c r="AP171"/>
  <c r="AP172"/>
  <c r="AP173"/>
  <c r="AP174"/>
  <c r="AP175"/>
  <c r="AP176"/>
  <c r="AP177"/>
  <c r="AP178"/>
  <c r="AP179"/>
  <c r="AP180"/>
  <c r="AP181"/>
  <c r="AP182"/>
  <c r="AP183"/>
  <c r="AP184"/>
  <c r="AP185"/>
  <c r="AP186"/>
  <c r="AP187"/>
  <c r="AP188"/>
  <c r="AP189"/>
  <c r="AP190"/>
  <c r="AP191"/>
  <c r="AP192"/>
  <c r="AP193"/>
  <c r="AP194"/>
  <c r="AP195"/>
  <c r="AP196"/>
  <c r="AP197"/>
  <c r="AP198"/>
  <c r="AP199"/>
  <c r="AP200"/>
  <c r="AP201"/>
  <c r="AP202"/>
  <c r="AP203"/>
  <c r="AP204"/>
  <c r="AP205"/>
  <c r="AP206"/>
  <c r="AP207"/>
  <c r="AP208"/>
  <c r="AP209"/>
  <c r="AP210"/>
  <c r="AP211"/>
  <c r="AP212"/>
  <c r="AP213"/>
  <c r="AP214"/>
  <c r="AP215"/>
  <c r="AP216"/>
  <c r="AP217"/>
  <c r="AP218"/>
  <c r="AP219"/>
  <c r="AP220"/>
  <c r="AP221"/>
  <c r="AP222"/>
  <c r="AP223"/>
  <c r="AP224"/>
  <c r="AP225"/>
  <c r="AP226"/>
  <c r="AP227"/>
  <c r="AP228"/>
  <c r="AP229"/>
  <c r="AP230"/>
  <c r="AP231"/>
  <c r="AP232"/>
  <c r="AP233"/>
  <c r="AP234"/>
  <c r="AP235"/>
  <c r="AP236"/>
  <c r="AP237"/>
  <c r="AP238"/>
  <c r="AP239"/>
  <c r="AP240"/>
  <c r="AP241"/>
  <c r="AP242"/>
  <c r="AP243"/>
  <c r="AP244"/>
  <c r="AP245"/>
  <c r="AP246"/>
  <c r="AP247"/>
  <c r="AP248"/>
  <c r="AP249"/>
  <c r="AP250"/>
  <c r="AP251"/>
  <c r="AP252"/>
  <c r="AP253"/>
  <c r="AP254"/>
  <c r="AP255"/>
  <c r="AP256"/>
  <c r="AP257"/>
  <c r="AP258"/>
  <c r="AP259"/>
  <c r="AP260"/>
  <c r="AP261"/>
  <c r="AP262"/>
  <c r="AP263"/>
  <c r="AP264"/>
  <c r="AP265"/>
  <c r="AP266"/>
  <c r="AP267"/>
  <c r="AP268"/>
  <c r="AP269"/>
  <c r="AP270"/>
  <c r="AP271"/>
  <c r="AP272"/>
  <c r="AP273"/>
  <c r="AP274"/>
  <c r="AP275"/>
  <c r="AP276"/>
  <c r="AP277"/>
  <c r="AP278"/>
  <c r="AP279"/>
  <c r="AP280"/>
  <c r="AP281"/>
  <c r="AP282"/>
  <c r="AP283"/>
  <c r="AP284"/>
  <c r="AP285"/>
  <c r="AP286"/>
  <c r="AP287"/>
  <c r="AP288"/>
  <c r="AP289"/>
  <c r="AP290"/>
  <c r="AP291"/>
  <c r="AP292"/>
  <c r="AP293"/>
  <c r="AP294"/>
  <c r="AP295"/>
  <c r="AP296"/>
  <c r="AP297"/>
  <c r="AP298"/>
  <c r="AP299"/>
  <c r="AP300"/>
  <c r="AP301"/>
  <c r="AP302"/>
  <c r="AP303"/>
  <c r="AP304"/>
  <c r="AP305"/>
  <c r="AP306"/>
  <c r="AP307"/>
  <c r="AP308"/>
  <c r="AP309"/>
  <c r="AP310"/>
  <c r="AP311"/>
  <c r="AP312"/>
  <c r="AP313"/>
  <c r="AP314"/>
  <c r="AP315"/>
  <c r="AP316"/>
  <c r="AP317"/>
  <c r="AP318"/>
  <c r="AP319"/>
  <c r="AP320"/>
  <c r="AP321"/>
  <c r="AP322"/>
  <c r="AP323"/>
  <c r="AP324"/>
  <c r="AP325"/>
  <c r="AP326"/>
  <c r="AP327"/>
  <c r="AP328"/>
  <c r="AP329"/>
  <c r="AP330"/>
  <c r="AP331"/>
  <c r="AP332"/>
  <c r="AP333"/>
  <c r="AP334"/>
  <c r="AP335"/>
  <c r="AP336"/>
  <c r="AP337"/>
  <c r="AP338"/>
  <c r="AP339"/>
  <c r="AP340"/>
  <c r="AP341"/>
  <c r="AP342"/>
  <c r="AP343"/>
  <c r="AP344"/>
  <c r="AP345"/>
  <c r="AP346"/>
  <c r="AP347"/>
  <c r="AP348"/>
  <c r="AP349"/>
  <c r="AP350"/>
  <c r="AP351"/>
  <c r="AP352"/>
  <c r="AP353"/>
  <c r="AP354"/>
  <c r="AP355"/>
  <c r="AP356"/>
  <c r="AP357"/>
  <c r="AP358"/>
  <c r="AP359"/>
  <c r="AP360"/>
  <c r="AP361"/>
  <c r="AP362"/>
  <c r="AP363"/>
  <c r="AP364"/>
  <c r="AP365"/>
  <c r="AP366"/>
  <c r="AP367"/>
  <c r="AP368"/>
  <c r="AP369"/>
  <c r="AP370"/>
  <c r="AP371"/>
  <c r="AP372"/>
  <c r="AP373"/>
  <c r="AP374"/>
  <c r="AP375"/>
  <c r="AP376"/>
  <c r="AP377"/>
  <c r="AP378"/>
  <c r="AP379"/>
  <c r="AP380"/>
  <c r="AP381"/>
  <c r="AP382"/>
  <c r="AP383"/>
  <c r="AP384"/>
  <c r="AP385"/>
  <c r="AP386"/>
  <c r="AP387"/>
  <c r="AP388"/>
  <c r="AP389"/>
  <c r="AP390"/>
  <c r="AP391"/>
  <c r="AP392"/>
  <c r="AP393"/>
  <c r="AP394"/>
  <c r="AP395"/>
  <c r="AP396"/>
  <c r="AP397"/>
  <c r="AP398"/>
  <c r="AP399"/>
  <c r="AP400"/>
  <c r="AP401"/>
  <c r="AP402"/>
  <c r="AP403"/>
  <c r="AP404"/>
  <c r="AP405"/>
  <c r="AP406"/>
  <c r="AP407"/>
  <c r="AP408"/>
  <c r="AP409"/>
  <c r="AP410"/>
  <c r="AP411"/>
  <c r="AP412"/>
  <c r="AP413"/>
  <c r="AP414"/>
  <c r="AP415"/>
  <c r="AP416"/>
  <c r="AP417"/>
  <c r="AP418"/>
  <c r="AP419"/>
  <c r="AP420"/>
  <c r="AP421"/>
  <c r="AP422"/>
  <c r="AP423"/>
  <c r="AP424"/>
  <c r="AP425"/>
  <c r="AP426"/>
  <c r="AP427"/>
  <c r="AP428"/>
  <c r="AP429"/>
  <c r="AP430"/>
  <c r="AP431"/>
  <c r="AP432"/>
  <c r="AP433"/>
  <c r="AP434"/>
  <c r="AP435"/>
  <c r="AP436"/>
  <c r="AP437"/>
  <c r="AP438"/>
  <c r="AP439"/>
  <c r="AP440"/>
  <c r="AP441"/>
  <c r="AP442"/>
  <c r="AP443"/>
  <c r="AP444"/>
  <c r="AP445"/>
  <c r="AP446"/>
  <c r="AP447"/>
  <c r="AP448"/>
  <c r="AP449"/>
  <c r="AP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O158"/>
  <c r="AO159"/>
  <c r="AO160"/>
  <c r="AO161"/>
  <c r="AO162"/>
  <c r="AO163"/>
  <c r="AO164"/>
  <c r="AO165"/>
  <c r="AO166"/>
  <c r="AO167"/>
  <c r="AO168"/>
  <c r="AO169"/>
  <c r="AO170"/>
  <c r="AO171"/>
  <c r="AO172"/>
  <c r="AO173"/>
  <c r="AO174"/>
  <c r="AO175"/>
  <c r="AO176"/>
  <c r="AO177"/>
  <c r="AO178"/>
  <c r="AO179"/>
  <c r="AO180"/>
  <c r="AO181"/>
  <c r="AO182"/>
  <c r="AO183"/>
  <c r="AO184"/>
  <c r="AO185"/>
  <c r="AO186"/>
  <c r="AO187"/>
  <c r="AO188"/>
  <c r="AO189"/>
  <c r="AO190"/>
  <c r="AO191"/>
  <c r="AO192"/>
  <c r="AO193"/>
  <c r="AO194"/>
  <c r="AO195"/>
  <c r="AO196"/>
  <c r="AO197"/>
  <c r="AO198"/>
  <c r="AO199"/>
  <c r="AO200"/>
  <c r="AO201"/>
  <c r="AO202"/>
  <c r="AO203"/>
  <c r="AO204"/>
  <c r="AO205"/>
  <c r="AO206"/>
  <c r="AO207"/>
  <c r="AO208"/>
  <c r="AO209"/>
  <c r="AO210"/>
  <c r="AO211"/>
  <c r="AO212"/>
  <c r="AO213"/>
  <c r="AO214"/>
  <c r="AO215"/>
  <c r="AO216"/>
  <c r="AO217"/>
  <c r="AO218"/>
  <c r="AO219"/>
  <c r="AO220"/>
  <c r="AO221"/>
  <c r="AO222"/>
  <c r="AO223"/>
  <c r="AO224"/>
  <c r="AO225"/>
  <c r="AO226"/>
  <c r="AO227"/>
  <c r="AO228"/>
  <c r="AO229"/>
  <c r="AO230"/>
  <c r="AO231"/>
  <c r="AO232"/>
  <c r="AO233"/>
  <c r="AO234"/>
  <c r="AO235"/>
  <c r="AO236"/>
  <c r="AO237"/>
  <c r="AO238"/>
  <c r="AO239"/>
  <c r="AO240"/>
  <c r="AO241"/>
  <c r="AO242"/>
  <c r="AO243"/>
  <c r="AO244"/>
  <c r="AO245"/>
  <c r="AO246"/>
  <c r="AO247"/>
  <c r="AO248"/>
  <c r="AO249"/>
  <c r="AO250"/>
  <c r="AO251"/>
  <c r="AO252"/>
  <c r="AO253"/>
  <c r="AO254"/>
  <c r="AO255"/>
  <c r="AO256"/>
  <c r="AO257"/>
  <c r="AO258"/>
  <c r="AO259"/>
  <c r="AO260"/>
  <c r="AO261"/>
  <c r="AO262"/>
  <c r="AO263"/>
  <c r="AO264"/>
  <c r="AO265"/>
  <c r="AO266"/>
  <c r="AO267"/>
  <c r="AO268"/>
  <c r="AO269"/>
  <c r="AO270"/>
  <c r="AO271"/>
  <c r="AO272"/>
  <c r="AO273"/>
  <c r="AO274"/>
  <c r="AO275"/>
  <c r="AO276"/>
  <c r="AO277"/>
  <c r="AO278"/>
  <c r="AO279"/>
  <c r="AO280"/>
  <c r="AO281"/>
  <c r="AO282"/>
  <c r="AO283"/>
  <c r="AO284"/>
  <c r="AO285"/>
  <c r="AO286"/>
  <c r="AO287"/>
  <c r="AO288"/>
  <c r="AO289"/>
  <c r="AO290"/>
  <c r="AO291"/>
  <c r="AO292"/>
  <c r="AO293"/>
  <c r="AO294"/>
  <c r="AO295"/>
  <c r="AO296"/>
  <c r="AO297"/>
  <c r="AO298"/>
  <c r="AO299"/>
  <c r="AO300"/>
  <c r="AO301"/>
  <c r="AO302"/>
  <c r="AO303"/>
  <c r="AO304"/>
  <c r="AO305"/>
  <c r="AO306"/>
  <c r="AO307"/>
  <c r="AO308"/>
  <c r="AO309"/>
  <c r="AO310"/>
  <c r="AO311"/>
  <c r="AO312"/>
  <c r="AO313"/>
  <c r="AO314"/>
  <c r="AO315"/>
  <c r="AO316"/>
  <c r="AO317"/>
  <c r="AO318"/>
  <c r="AO319"/>
  <c r="AO320"/>
  <c r="AO321"/>
  <c r="AO322"/>
  <c r="AO323"/>
  <c r="AO324"/>
  <c r="AO325"/>
  <c r="AO326"/>
  <c r="AO327"/>
  <c r="AO328"/>
  <c r="AO329"/>
  <c r="AO330"/>
  <c r="AO331"/>
  <c r="AO332"/>
  <c r="AO333"/>
  <c r="AO334"/>
  <c r="AO335"/>
  <c r="AO336"/>
  <c r="AO337"/>
  <c r="AO338"/>
  <c r="AO339"/>
  <c r="AO340"/>
  <c r="AO341"/>
  <c r="AO342"/>
  <c r="AO343"/>
  <c r="AO344"/>
  <c r="AO345"/>
  <c r="AO346"/>
  <c r="AO347"/>
  <c r="AO348"/>
  <c r="AO349"/>
  <c r="AO350"/>
  <c r="AO351"/>
  <c r="AO352"/>
  <c r="AO353"/>
  <c r="AO354"/>
  <c r="AO355"/>
  <c r="AO356"/>
  <c r="AO357"/>
  <c r="AO358"/>
  <c r="AO359"/>
  <c r="AO360"/>
  <c r="AO361"/>
  <c r="AO362"/>
  <c r="AO363"/>
  <c r="AO364"/>
  <c r="AO365"/>
  <c r="AO366"/>
  <c r="AO367"/>
  <c r="AO368"/>
  <c r="AO369"/>
  <c r="AO370"/>
  <c r="AO371"/>
  <c r="AO372"/>
  <c r="AO373"/>
  <c r="AO374"/>
  <c r="AO375"/>
  <c r="AO376"/>
  <c r="AO377"/>
  <c r="AO378"/>
  <c r="AO379"/>
  <c r="AO380"/>
  <c r="AO381"/>
  <c r="AO382"/>
  <c r="AO383"/>
  <c r="AO384"/>
  <c r="AO385"/>
  <c r="AO386"/>
  <c r="AO387"/>
  <c r="AO388"/>
  <c r="AO389"/>
  <c r="AO390"/>
  <c r="AO391"/>
  <c r="AO392"/>
  <c r="AO393"/>
  <c r="AO394"/>
  <c r="AO395"/>
  <c r="AO396"/>
  <c r="AO397"/>
  <c r="AO398"/>
  <c r="AO399"/>
  <c r="AO400"/>
  <c r="AO401"/>
  <c r="AO402"/>
  <c r="AO403"/>
  <c r="AO404"/>
  <c r="AO405"/>
  <c r="AO406"/>
  <c r="AO407"/>
  <c r="AO408"/>
  <c r="AO409"/>
  <c r="AO410"/>
  <c r="AO411"/>
  <c r="AO412"/>
  <c r="AO413"/>
  <c r="AO414"/>
  <c r="AO415"/>
  <c r="AO416"/>
  <c r="AO417"/>
  <c r="AO418"/>
  <c r="AO419"/>
  <c r="AO420"/>
  <c r="AO421"/>
  <c r="AO422"/>
  <c r="AO423"/>
  <c r="AO424"/>
  <c r="AO425"/>
  <c r="AO426"/>
  <c r="AO427"/>
  <c r="AO428"/>
  <c r="AO429"/>
  <c r="AO430"/>
  <c r="AO431"/>
  <c r="AO432"/>
  <c r="AO433"/>
  <c r="AO434"/>
  <c r="AO435"/>
  <c r="AO436"/>
  <c r="AO437"/>
  <c r="AO438"/>
  <c r="AO439"/>
  <c r="AO440"/>
  <c r="AO441"/>
  <c r="AO442"/>
  <c r="AO443"/>
  <c r="AO444"/>
  <c r="AO445"/>
  <c r="AO446"/>
  <c r="AO447"/>
  <c r="AO448"/>
  <c r="AO449"/>
  <c r="AO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6"/>
  <c r="AN227"/>
  <c r="AN228"/>
  <c r="AN229"/>
  <c r="AN230"/>
  <c r="AN231"/>
  <c r="AN232"/>
  <c r="AN233"/>
  <c r="AN234"/>
  <c r="AN235"/>
  <c r="AN236"/>
  <c r="AN237"/>
  <c r="AN238"/>
  <c r="AN239"/>
  <c r="AN240"/>
  <c r="AN241"/>
  <c r="AN242"/>
  <c r="AN243"/>
  <c r="AN244"/>
  <c r="AN245"/>
  <c r="AN246"/>
  <c r="AN247"/>
  <c r="AN248"/>
  <c r="AN249"/>
  <c r="AN250"/>
  <c r="AN251"/>
  <c r="AN252"/>
  <c r="AN253"/>
  <c r="AN254"/>
  <c r="AN255"/>
  <c r="AN256"/>
  <c r="AN257"/>
  <c r="AN258"/>
  <c r="AN259"/>
  <c r="AN260"/>
  <c r="AN261"/>
  <c r="AN262"/>
  <c r="AN263"/>
  <c r="AN264"/>
  <c r="AN265"/>
  <c r="AN266"/>
  <c r="AN267"/>
  <c r="AN268"/>
  <c r="AN269"/>
  <c r="AN270"/>
  <c r="AN271"/>
  <c r="AN272"/>
  <c r="AN273"/>
  <c r="AN274"/>
  <c r="AN275"/>
  <c r="AN276"/>
  <c r="AN277"/>
  <c r="AN278"/>
  <c r="AN279"/>
  <c r="AN280"/>
  <c r="AN281"/>
  <c r="AN282"/>
  <c r="AN283"/>
  <c r="AN284"/>
  <c r="AN285"/>
  <c r="AN286"/>
  <c r="AN287"/>
  <c r="AN288"/>
  <c r="AN289"/>
  <c r="AN290"/>
  <c r="AN291"/>
  <c r="AN292"/>
  <c r="AN293"/>
  <c r="AN294"/>
  <c r="AN295"/>
  <c r="AN296"/>
  <c r="AN297"/>
  <c r="AN298"/>
  <c r="AN299"/>
  <c r="AN300"/>
  <c r="AN301"/>
  <c r="AN302"/>
  <c r="AN303"/>
  <c r="AN304"/>
  <c r="AN305"/>
  <c r="AN306"/>
  <c r="AN307"/>
  <c r="AN308"/>
  <c r="AN309"/>
  <c r="AN310"/>
  <c r="AN311"/>
  <c r="AN312"/>
  <c r="AN313"/>
  <c r="AN314"/>
  <c r="AN315"/>
  <c r="AN316"/>
  <c r="AN317"/>
  <c r="AN318"/>
  <c r="AN319"/>
  <c r="AN320"/>
  <c r="AN321"/>
  <c r="AN322"/>
  <c r="AN323"/>
  <c r="AN324"/>
  <c r="AN325"/>
  <c r="AN326"/>
  <c r="AN327"/>
  <c r="AN328"/>
  <c r="AN329"/>
  <c r="AN330"/>
  <c r="AN331"/>
  <c r="AN332"/>
  <c r="AN333"/>
  <c r="AN334"/>
  <c r="AN335"/>
  <c r="AN336"/>
  <c r="AN337"/>
  <c r="AN338"/>
  <c r="AN339"/>
  <c r="AN340"/>
  <c r="AN341"/>
  <c r="AN342"/>
  <c r="AN343"/>
  <c r="AN344"/>
  <c r="AN345"/>
  <c r="AN346"/>
  <c r="AN347"/>
  <c r="AN348"/>
  <c r="AN349"/>
  <c r="AN350"/>
  <c r="AN351"/>
  <c r="AN352"/>
  <c r="AN353"/>
  <c r="AN354"/>
  <c r="AN355"/>
  <c r="AN356"/>
  <c r="AN357"/>
  <c r="AN358"/>
  <c r="AN359"/>
  <c r="AN360"/>
  <c r="AN361"/>
  <c r="AN362"/>
  <c r="AN363"/>
  <c r="AN364"/>
  <c r="AN365"/>
  <c r="AN366"/>
  <c r="AN367"/>
  <c r="AN368"/>
  <c r="AN369"/>
  <c r="AN370"/>
  <c r="AN371"/>
  <c r="AN372"/>
  <c r="AN373"/>
  <c r="AN374"/>
  <c r="AN375"/>
  <c r="AN376"/>
  <c r="AN377"/>
  <c r="AN378"/>
  <c r="AN379"/>
  <c r="AN380"/>
  <c r="AN381"/>
  <c r="AN382"/>
  <c r="AN383"/>
  <c r="AN384"/>
  <c r="AN385"/>
  <c r="AN386"/>
  <c r="AN387"/>
  <c r="AN388"/>
  <c r="AN389"/>
  <c r="AN390"/>
  <c r="AN391"/>
  <c r="AN392"/>
  <c r="AN393"/>
  <c r="AN394"/>
  <c r="AN395"/>
  <c r="AN396"/>
  <c r="AN397"/>
  <c r="AN398"/>
  <c r="AN399"/>
  <c r="AN400"/>
  <c r="AN401"/>
  <c r="AN402"/>
  <c r="AN403"/>
  <c r="AN404"/>
  <c r="AN405"/>
  <c r="AN406"/>
  <c r="AN407"/>
  <c r="AN408"/>
  <c r="AN409"/>
  <c r="AN410"/>
  <c r="AN411"/>
  <c r="AN412"/>
  <c r="AN413"/>
  <c r="AN414"/>
  <c r="AN415"/>
  <c r="AN416"/>
  <c r="AN417"/>
  <c r="AN418"/>
  <c r="AN419"/>
  <c r="AN420"/>
  <c r="AN421"/>
  <c r="AN422"/>
  <c r="AN423"/>
  <c r="AN424"/>
  <c r="AN425"/>
  <c r="AN426"/>
  <c r="AN427"/>
  <c r="AN428"/>
  <c r="AN429"/>
  <c r="AN430"/>
  <c r="AN431"/>
  <c r="AN432"/>
  <c r="AN433"/>
  <c r="AN434"/>
  <c r="AN435"/>
  <c r="AN436"/>
  <c r="AN437"/>
  <c r="AN438"/>
  <c r="AN439"/>
  <c r="AN440"/>
  <c r="AN441"/>
  <c r="AN442"/>
  <c r="AN443"/>
  <c r="AN444"/>
  <c r="AN445"/>
  <c r="AN446"/>
  <c r="AN447"/>
  <c r="AN448"/>
  <c r="AN449"/>
  <c r="AN5"/>
  <c r="AM5"/>
  <c r="AN450"/>
  <c r="AL450"/>
  <c r="AL18"/>
  <c r="AL21"/>
  <c r="AL29"/>
  <c r="AL36"/>
  <c r="AL54"/>
  <c r="AL59"/>
  <c r="AL66"/>
  <c r="AL71"/>
  <c r="AL79"/>
  <c r="AL84"/>
  <c r="AL95"/>
  <c r="AL106"/>
  <c r="AL110"/>
  <c r="AL123"/>
  <c r="AL138"/>
  <c r="AL160"/>
  <c r="AL182"/>
  <c r="AL192"/>
  <c r="AL224"/>
  <c r="AL244"/>
  <c r="AL268"/>
  <c r="AL295"/>
  <c r="AL310"/>
  <c r="AL320"/>
  <c r="AL342"/>
  <c r="AL353"/>
  <c r="AL371"/>
  <c r="AL379"/>
  <c r="AL391"/>
  <c r="AL401"/>
  <c r="AL409"/>
  <c r="AL429"/>
  <c r="AL448"/>
  <c r="AL449"/>
  <c r="AP450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181"/>
  <c r="AM182"/>
  <c r="AM183"/>
  <c r="AM184"/>
  <c r="AM185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M212"/>
  <c r="AM213"/>
  <c r="AM214"/>
  <c r="AM215"/>
  <c r="AM216"/>
  <c r="AM217"/>
  <c r="AM218"/>
  <c r="AM219"/>
  <c r="AM220"/>
  <c r="AM221"/>
  <c r="AM222"/>
  <c r="AM223"/>
  <c r="AM224"/>
  <c r="AM225"/>
  <c r="AM226"/>
  <c r="AM227"/>
  <c r="AM228"/>
  <c r="AM229"/>
  <c r="AM230"/>
  <c r="AM231"/>
  <c r="AM232"/>
  <c r="AM233"/>
  <c r="AM234"/>
  <c r="AM235"/>
  <c r="AM236"/>
  <c r="AM237"/>
  <c r="AM238"/>
  <c r="AM239"/>
  <c r="AM240"/>
  <c r="AM241"/>
  <c r="AM242"/>
  <c r="AM243"/>
  <c r="AM244"/>
  <c r="AM245"/>
  <c r="AM246"/>
  <c r="AM247"/>
  <c r="AM248"/>
  <c r="AM249"/>
  <c r="AM250"/>
  <c r="AM251"/>
  <c r="AM252"/>
  <c r="AM253"/>
  <c r="AM254"/>
  <c r="AM255"/>
  <c r="AM256"/>
  <c r="AM257"/>
  <c r="AM258"/>
  <c r="AM259"/>
  <c r="AM260"/>
  <c r="AM261"/>
  <c r="AM262"/>
  <c r="AM263"/>
  <c r="AM264"/>
  <c r="AM265"/>
  <c r="AM266"/>
  <c r="AM267"/>
  <c r="AM268"/>
  <c r="AM269"/>
  <c r="AM270"/>
  <c r="AM271"/>
  <c r="AM272"/>
  <c r="AM273"/>
  <c r="AM274"/>
  <c r="AM275"/>
  <c r="AM276"/>
  <c r="AM277"/>
  <c r="AM278"/>
  <c r="AM279"/>
  <c r="AM280"/>
  <c r="AM281"/>
  <c r="AM282"/>
  <c r="AM283"/>
  <c r="AM284"/>
  <c r="AM285"/>
  <c r="AM286"/>
  <c r="AM287"/>
  <c r="AM288"/>
  <c r="AM289"/>
  <c r="AM290"/>
  <c r="AM291"/>
  <c r="AM292"/>
  <c r="AM293"/>
  <c r="AM294"/>
  <c r="AM295"/>
  <c r="AM296"/>
  <c r="AM297"/>
  <c r="AM298"/>
  <c r="AM299"/>
  <c r="AM300"/>
  <c r="AM301"/>
  <c r="AM302"/>
  <c r="AM303"/>
  <c r="AM304"/>
  <c r="AM305"/>
  <c r="AM306"/>
  <c r="AM307"/>
  <c r="AM308"/>
  <c r="AM309"/>
  <c r="AM310"/>
  <c r="AM311"/>
  <c r="AM312"/>
  <c r="AM313"/>
  <c r="AM314"/>
  <c r="AM315"/>
  <c r="AM316"/>
  <c r="AM317"/>
  <c r="AM318"/>
  <c r="AM319"/>
  <c r="AM320"/>
  <c r="AM321"/>
  <c r="AM322"/>
  <c r="AM323"/>
  <c r="AM324"/>
  <c r="AM325"/>
  <c r="AM326"/>
  <c r="AM327"/>
  <c r="AM328"/>
  <c r="AM329"/>
  <c r="AM330"/>
  <c r="AM331"/>
  <c r="AM332"/>
  <c r="AM333"/>
  <c r="AM334"/>
  <c r="AM335"/>
  <c r="AM336"/>
  <c r="AM337"/>
  <c r="AM338"/>
  <c r="AM339"/>
  <c r="AM340"/>
  <c r="AM341"/>
  <c r="AM342"/>
  <c r="AM343"/>
  <c r="AM344"/>
  <c r="AM345"/>
  <c r="AM346"/>
  <c r="AM347"/>
  <c r="AM348"/>
  <c r="AM349"/>
  <c r="AM350"/>
  <c r="AM351"/>
  <c r="AM352"/>
  <c r="AM353"/>
  <c r="AM354"/>
  <c r="AM355"/>
  <c r="AM356"/>
  <c r="AM357"/>
  <c r="AM358"/>
  <c r="AM359"/>
  <c r="AM360"/>
  <c r="AM361"/>
  <c r="AM362"/>
  <c r="AM363"/>
  <c r="AM364"/>
  <c r="AM365"/>
  <c r="AM366"/>
  <c r="AM367"/>
  <c r="AM368"/>
  <c r="AM369"/>
  <c r="AM370"/>
  <c r="AM371"/>
  <c r="AM372"/>
  <c r="AM373"/>
  <c r="AM374"/>
  <c r="AM375"/>
  <c r="AM376"/>
  <c r="AM377"/>
  <c r="AM378"/>
  <c r="AM379"/>
  <c r="AM380"/>
  <c r="AM381"/>
  <c r="AM382"/>
  <c r="AM383"/>
  <c r="AM384"/>
  <c r="AM385"/>
  <c r="AM386"/>
  <c r="AM387"/>
  <c r="AM388"/>
  <c r="AM389"/>
  <c r="AM390"/>
  <c r="AM391"/>
  <c r="AM392"/>
  <c r="AM393"/>
  <c r="AM394"/>
  <c r="AM395"/>
  <c r="AM396"/>
  <c r="AM397"/>
  <c r="AM398"/>
  <c r="AM399"/>
  <c r="AM400"/>
  <c r="AM401"/>
  <c r="AM402"/>
  <c r="AM403"/>
  <c r="AM404"/>
  <c r="AM405"/>
  <c r="AM406"/>
  <c r="AM407"/>
  <c r="AM408"/>
  <c r="AM409"/>
  <c r="AM410"/>
  <c r="AM411"/>
  <c r="AM412"/>
  <c r="AM413"/>
  <c r="AM414"/>
  <c r="AM415"/>
  <c r="AM416"/>
  <c r="AM417"/>
  <c r="AM418"/>
  <c r="AM419"/>
  <c r="AM420"/>
  <c r="AM421"/>
  <c r="AM422"/>
  <c r="AM423"/>
  <c r="AM424"/>
  <c r="AM425"/>
  <c r="AM426"/>
  <c r="AM427"/>
  <c r="AM428"/>
  <c r="AM429"/>
  <c r="AM430"/>
  <c r="AM431"/>
  <c r="AM432"/>
  <c r="AM433"/>
  <c r="AM434"/>
  <c r="AM435"/>
  <c r="AM436"/>
  <c r="AM437"/>
  <c r="AM438"/>
  <c r="AM439"/>
  <c r="AM440"/>
  <c r="AM441"/>
  <c r="AM442"/>
  <c r="AM443"/>
  <c r="AM444"/>
  <c r="AM445"/>
  <c r="AM446"/>
  <c r="AM447"/>
  <c r="AM448"/>
  <c r="AM449"/>
  <c r="BJ449"/>
  <c r="BI449"/>
  <c r="BH449"/>
  <c r="BG449"/>
  <c r="BH448"/>
  <c r="BJ447"/>
  <c r="BI447"/>
  <c r="BH447"/>
  <c r="BG447"/>
  <c r="BJ446"/>
  <c r="BI446"/>
  <c r="BH446"/>
  <c r="BG446"/>
  <c r="BJ445"/>
  <c r="BI445"/>
  <c r="BH445"/>
  <c r="BG445"/>
  <c r="BJ444"/>
  <c r="BI444"/>
  <c r="BH444"/>
  <c r="BG444"/>
  <c r="BJ443"/>
  <c r="BI443"/>
  <c r="BH443"/>
  <c r="BG443"/>
  <c r="BJ442"/>
  <c r="BI442"/>
  <c r="BH442"/>
  <c r="BG442"/>
  <c r="BJ441"/>
  <c r="BI441"/>
  <c r="BH441"/>
  <c r="BG441"/>
  <c r="BJ440"/>
  <c r="BI440"/>
  <c r="BH440"/>
  <c r="BG440"/>
  <c r="BJ439"/>
  <c r="BI439"/>
  <c r="BH439"/>
  <c r="BG439"/>
  <c r="BJ438"/>
  <c r="BI438"/>
  <c r="BH438"/>
  <c r="BG438"/>
  <c r="BJ437"/>
  <c r="BI437"/>
  <c r="BH437"/>
  <c r="BG437"/>
  <c r="BJ436"/>
  <c r="BI436"/>
  <c r="BH436"/>
  <c r="BG436"/>
  <c r="BJ435"/>
  <c r="BI435"/>
  <c r="BH435"/>
  <c r="BG435"/>
  <c r="BJ434"/>
  <c r="BI434"/>
  <c r="BH434"/>
  <c r="BG434"/>
  <c r="BJ433"/>
  <c r="BI433"/>
  <c r="BH433"/>
  <c r="BG433"/>
  <c r="BJ432"/>
  <c r="BI432"/>
  <c r="BH432"/>
  <c r="BG432"/>
  <c r="BJ431"/>
  <c r="BI431"/>
  <c r="BH431"/>
  <c r="BG431"/>
  <c r="BJ430"/>
  <c r="BI430"/>
  <c r="BH430"/>
  <c r="BG430"/>
  <c r="BI429"/>
  <c r="BH429"/>
  <c r="BJ428"/>
  <c r="BI428"/>
  <c r="BH428"/>
  <c r="BG428"/>
  <c r="BJ427"/>
  <c r="BI427"/>
  <c r="BH427"/>
  <c r="BG427"/>
  <c r="BJ426"/>
  <c r="BI426"/>
  <c r="BH426"/>
  <c r="BG426"/>
  <c r="BJ425"/>
  <c r="BI425"/>
  <c r="BH425"/>
  <c r="BG425"/>
  <c r="BJ424"/>
  <c r="BI424"/>
  <c r="BH424"/>
  <c r="BG424"/>
  <c r="BJ423"/>
  <c r="BI423"/>
  <c r="BH423"/>
  <c r="BG423"/>
  <c r="BJ422"/>
  <c r="BI422"/>
  <c r="BH422"/>
  <c r="BG422"/>
  <c r="BJ421"/>
  <c r="BI421"/>
  <c r="BH421"/>
  <c r="BG421"/>
  <c r="BJ420"/>
  <c r="BI420"/>
  <c r="BH420"/>
  <c r="BG420"/>
  <c r="BJ419"/>
  <c r="BI419"/>
  <c r="BH419"/>
  <c r="BG419"/>
  <c r="BJ418"/>
  <c r="BI418"/>
  <c r="BH418"/>
  <c r="BG418"/>
  <c r="BJ417"/>
  <c r="BI417"/>
  <c r="BH417"/>
  <c r="BG417"/>
  <c r="BJ416"/>
  <c r="BI416"/>
  <c r="BH416"/>
  <c r="BG416"/>
  <c r="BJ415"/>
  <c r="BI415"/>
  <c r="BH415"/>
  <c r="BG415"/>
  <c r="BJ414"/>
  <c r="BI414"/>
  <c r="BH414"/>
  <c r="BG414"/>
  <c r="BJ413"/>
  <c r="BI413"/>
  <c r="BH413"/>
  <c r="BG413"/>
  <c r="BJ412"/>
  <c r="BI412"/>
  <c r="BH412"/>
  <c r="BG412"/>
  <c r="BJ411"/>
  <c r="BI411"/>
  <c r="BH411"/>
  <c r="BG411"/>
  <c r="BJ410"/>
  <c r="BI410"/>
  <c r="BH410"/>
  <c r="BG410"/>
  <c r="BI409"/>
  <c r="BH409"/>
  <c r="BJ408"/>
  <c r="BI408"/>
  <c r="BH408"/>
  <c r="BG408"/>
  <c r="BJ407"/>
  <c r="BI407"/>
  <c r="BH407"/>
  <c r="BG407"/>
  <c r="BJ406"/>
  <c r="BI406"/>
  <c r="BH406"/>
  <c r="BG406"/>
  <c r="BJ405"/>
  <c r="BI405"/>
  <c r="BH405"/>
  <c r="BG405"/>
  <c r="BJ404"/>
  <c r="BI404"/>
  <c r="BH404"/>
  <c r="BG404"/>
  <c r="BJ403"/>
  <c r="BI403"/>
  <c r="BH403"/>
  <c r="BG403"/>
  <c r="BJ402"/>
  <c r="BI402"/>
  <c r="BH402"/>
  <c r="BG402"/>
  <c r="BI401"/>
  <c r="BH401"/>
  <c r="BJ400"/>
  <c r="BI400"/>
  <c r="BH400"/>
  <c r="BG400"/>
  <c r="BJ399"/>
  <c r="BI399"/>
  <c r="BH399"/>
  <c r="BG399"/>
  <c r="BJ398"/>
  <c r="BI398"/>
  <c r="BH398"/>
  <c r="BG398"/>
  <c r="BJ397"/>
  <c r="BI397"/>
  <c r="BH397"/>
  <c r="BG397"/>
  <c r="BJ396"/>
  <c r="BI396"/>
  <c r="BH396"/>
  <c r="BG396"/>
  <c r="BJ395"/>
  <c r="BI395"/>
  <c r="BH395"/>
  <c r="BG395"/>
  <c r="BJ394"/>
  <c r="BI394"/>
  <c r="BH394"/>
  <c r="BG394"/>
  <c r="BJ393"/>
  <c r="BI393"/>
  <c r="BH393"/>
  <c r="BG393"/>
  <c r="BJ392"/>
  <c r="BI392"/>
  <c r="BH392"/>
  <c r="BG392"/>
  <c r="BJ391"/>
  <c r="BI391"/>
  <c r="BH391"/>
  <c r="BG391"/>
  <c r="BJ390"/>
  <c r="BI390"/>
  <c r="BH390"/>
  <c r="BG390"/>
  <c r="BJ389"/>
  <c r="BI389"/>
  <c r="BH389"/>
  <c r="BG389"/>
  <c r="BJ388"/>
  <c r="BI388"/>
  <c r="BH388"/>
  <c r="BG388"/>
  <c r="BJ387"/>
  <c r="BI387"/>
  <c r="BH387"/>
  <c r="BG387"/>
  <c r="BJ386"/>
  <c r="BI386"/>
  <c r="BH386"/>
  <c r="BG386"/>
  <c r="BJ385"/>
  <c r="BI385"/>
  <c r="BH385"/>
  <c r="BG385"/>
  <c r="BJ384"/>
  <c r="BI384"/>
  <c r="BH384"/>
  <c r="BG384"/>
  <c r="BJ383"/>
  <c r="BI383"/>
  <c r="BH383"/>
  <c r="BG383"/>
  <c r="BJ382"/>
  <c r="BI382"/>
  <c r="BH382"/>
  <c r="BG382"/>
  <c r="BJ381"/>
  <c r="BI381"/>
  <c r="BH381"/>
  <c r="BG381"/>
  <c r="BJ380"/>
  <c r="BI380"/>
  <c r="BH380"/>
  <c r="BG380"/>
  <c r="BJ379"/>
  <c r="BI379"/>
  <c r="BH379"/>
  <c r="BG379"/>
  <c r="BJ378"/>
  <c r="BI378"/>
  <c r="BH378"/>
  <c r="BG378"/>
  <c r="BJ377"/>
  <c r="BI377"/>
  <c r="BH377"/>
  <c r="BG377"/>
  <c r="BJ376"/>
  <c r="BI376"/>
  <c r="BH376"/>
  <c r="BG376"/>
  <c r="BJ375"/>
  <c r="BI375"/>
  <c r="BH375"/>
  <c r="BG375"/>
  <c r="BJ374"/>
  <c r="BI374"/>
  <c r="BH374"/>
  <c r="BG374"/>
  <c r="BJ373"/>
  <c r="BI373"/>
  <c r="BH373"/>
  <c r="BG373"/>
  <c r="BJ372"/>
  <c r="BI372"/>
  <c r="BH372"/>
  <c r="BG372"/>
  <c r="BI371"/>
  <c r="BH371"/>
  <c r="BJ370"/>
  <c r="BI370"/>
  <c r="BH370"/>
  <c r="BG370"/>
  <c r="BJ369"/>
  <c r="BI369"/>
  <c r="BH369"/>
  <c r="BG369"/>
  <c r="BJ368"/>
  <c r="BI368"/>
  <c r="BH368"/>
  <c r="BG368"/>
  <c r="BJ367"/>
  <c r="BI367"/>
  <c r="BH367"/>
  <c r="BG367"/>
  <c r="BJ366"/>
  <c r="BI366"/>
  <c r="BH366"/>
  <c r="BG366"/>
  <c r="BJ365"/>
  <c r="BI365"/>
  <c r="BH365"/>
  <c r="BG365"/>
  <c r="BJ364"/>
  <c r="BI364"/>
  <c r="BH364"/>
  <c r="BG364"/>
  <c r="BJ363"/>
  <c r="BI363"/>
  <c r="BH363"/>
  <c r="BG363"/>
  <c r="BJ362"/>
  <c r="BI362"/>
  <c r="BH362"/>
  <c r="BG362"/>
  <c r="BJ361"/>
  <c r="BI361"/>
  <c r="BH361"/>
  <c r="BG361"/>
  <c r="BJ360"/>
  <c r="BI360"/>
  <c r="BH360"/>
  <c r="BG360"/>
  <c r="BJ359"/>
  <c r="BI359"/>
  <c r="BH359"/>
  <c r="BG359"/>
  <c r="BJ358"/>
  <c r="BI358"/>
  <c r="BH358"/>
  <c r="BG358"/>
  <c r="BJ357"/>
  <c r="BI357"/>
  <c r="BH357"/>
  <c r="BG357"/>
  <c r="BJ356"/>
  <c r="BI356"/>
  <c r="BH356"/>
  <c r="BG356"/>
  <c r="BJ355"/>
  <c r="BI355"/>
  <c r="BH355"/>
  <c r="BG355"/>
  <c r="BJ354"/>
  <c r="BI354"/>
  <c r="BH354"/>
  <c r="BG354"/>
  <c r="BJ353"/>
  <c r="BI353"/>
  <c r="BH353"/>
  <c r="BG353"/>
  <c r="BJ352"/>
  <c r="BI352"/>
  <c r="BH352"/>
  <c r="BG352"/>
  <c r="BJ351"/>
  <c r="BI351"/>
  <c r="BH351"/>
  <c r="BG351"/>
  <c r="BJ350"/>
  <c r="BI350"/>
  <c r="BH350"/>
  <c r="BG350"/>
  <c r="BJ349"/>
  <c r="BI349"/>
  <c r="BH349"/>
  <c r="BG349"/>
  <c r="BJ348"/>
  <c r="BI348"/>
  <c r="BH348"/>
  <c r="BG348"/>
  <c r="BJ347"/>
  <c r="BI347"/>
  <c r="BH347"/>
  <c r="BG347"/>
  <c r="BJ346"/>
  <c r="BI346"/>
  <c r="BH346"/>
  <c r="BG346"/>
  <c r="BJ345"/>
  <c r="BI345"/>
  <c r="BH345"/>
  <c r="BG345"/>
  <c r="BJ344"/>
  <c r="BI344"/>
  <c r="BH344"/>
  <c r="BG344"/>
  <c r="BJ343"/>
  <c r="BI343"/>
  <c r="BH343"/>
  <c r="BG343"/>
  <c r="BI342"/>
  <c r="BH342"/>
  <c r="BJ341"/>
  <c r="BI341"/>
  <c r="BH341"/>
  <c r="BG341"/>
  <c r="BJ340"/>
  <c r="BI340"/>
  <c r="BH340"/>
  <c r="BG340"/>
  <c r="BJ339"/>
  <c r="BI339"/>
  <c r="BH339"/>
  <c r="BG339"/>
  <c r="BJ338"/>
  <c r="BI338"/>
  <c r="BH338"/>
  <c r="BG338"/>
  <c r="BJ337"/>
  <c r="BI337"/>
  <c r="BH337"/>
  <c r="BG337"/>
  <c r="BJ336"/>
  <c r="BI336"/>
  <c r="BH336"/>
  <c r="BG336"/>
  <c r="BJ335"/>
  <c r="BI335"/>
  <c r="BH335"/>
  <c r="BG335"/>
  <c r="BJ334"/>
  <c r="BI334"/>
  <c r="BH334"/>
  <c r="BG334"/>
  <c r="BJ333"/>
  <c r="BI333"/>
  <c r="BH333"/>
  <c r="BG333"/>
  <c r="BJ332"/>
  <c r="BI332"/>
  <c r="BH332"/>
  <c r="BG332"/>
  <c r="BJ331"/>
  <c r="BI331"/>
  <c r="BH331"/>
  <c r="BG331"/>
  <c r="BJ330"/>
  <c r="BI330"/>
  <c r="BH330"/>
  <c r="BG330"/>
  <c r="BJ329"/>
  <c r="BI329"/>
  <c r="BH329"/>
  <c r="BG329"/>
  <c r="BJ328"/>
  <c r="BI328"/>
  <c r="BH328"/>
  <c r="BG328"/>
  <c r="BJ327"/>
  <c r="BI327"/>
  <c r="BH327"/>
  <c r="BG327"/>
  <c r="BJ326"/>
  <c r="BI326"/>
  <c r="BH326"/>
  <c r="BG326"/>
  <c r="BJ325"/>
  <c r="BI325"/>
  <c r="BH325"/>
  <c r="BG325"/>
  <c r="BJ324"/>
  <c r="BI324"/>
  <c r="BH324"/>
  <c r="BG324"/>
  <c r="BJ323"/>
  <c r="BI323"/>
  <c r="BH323"/>
  <c r="BG323"/>
  <c r="BJ322"/>
  <c r="BI322"/>
  <c r="BH322"/>
  <c r="BG322"/>
  <c r="BJ321"/>
  <c r="BI321"/>
  <c r="BH321"/>
  <c r="BG321"/>
  <c r="BJ320"/>
  <c r="BI320"/>
  <c r="BH320"/>
  <c r="BG320"/>
  <c r="BJ319"/>
  <c r="BI319"/>
  <c r="BH319"/>
  <c r="BG319"/>
  <c r="BJ318"/>
  <c r="BI318"/>
  <c r="BH318"/>
  <c r="BG318"/>
  <c r="BJ317"/>
  <c r="BI317"/>
  <c r="BH317"/>
  <c r="BG317"/>
  <c r="BJ316"/>
  <c r="BI316"/>
  <c r="BH316"/>
  <c r="BG316"/>
  <c r="BJ315"/>
  <c r="BI315"/>
  <c r="BH315"/>
  <c r="BG315"/>
  <c r="BJ314"/>
  <c r="BI314"/>
  <c r="BH314"/>
  <c r="BG314"/>
  <c r="BJ313"/>
  <c r="BI313"/>
  <c r="BH313"/>
  <c r="BG313"/>
  <c r="BJ312"/>
  <c r="BI312"/>
  <c r="BH312"/>
  <c r="BG312"/>
  <c r="BJ311"/>
  <c r="BI311"/>
  <c r="BH311"/>
  <c r="BG311"/>
  <c r="BI310"/>
  <c r="BH310"/>
  <c r="BJ309"/>
  <c r="BI309"/>
  <c r="BH309"/>
  <c r="BG309"/>
  <c r="BJ308"/>
  <c r="BI308"/>
  <c r="BH308"/>
  <c r="BG308"/>
  <c r="BJ307"/>
  <c r="BI307"/>
  <c r="BH307"/>
  <c r="BG307"/>
  <c r="BJ306"/>
  <c r="BI306"/>
  <c r="BH306"/>
  <c r="BG306"/>
  <c r="BJ305"/>
  <c r="BI305"/>
  <c r="BH305"/>
  <c r="BG305"/>
  <c r="BJ304"/>
  <c r="BI304"/>
  <c r="BH304"/>
  <c r="BG304"/>
  <c r="BJ303"/>
  <c r="BI303"/>
  <c r="BH303"/>
  <c r="BG303"/>
  <c r="BJ302"/>
  <c r="BI302"/>
  <c r="BH302"/>
  <c r="BG302"/>
  <c r="BJ301"/>
  <c r="BI301"/>
  <c r="BH301"/>
  <c r="BG301"/>
  <c r="BJ300"/>
  <c r="BI300"/>
  <c r="BH300"/>
  <c r="BG300"/>
  <c r="BJ299"/>
  <c r="BI299"/>
  <c r="BH299"/>
  <c r="BG299"/>
  <c r="BJ298"/>
  <c r="BI298"/>
  <c r="BH298"/>
  <c r="BG298"/>
  <c r="BJ297"/>
  <c r="BI297"/>
  <c r="BH297"/>
  <c r="BG297"/>
  <c r="BJ296"/>
  <c r="BI296"/>
  <c r="BH296"/>
  <c r="BG296"/>
  <c r="BI295"/>
  <c r="BH295"/>
  <c r="BJ294"/>
  <c r="BI294"/>
  <c r="BH294"/>
  <c r="BG294"/>
  <c r="BJ293"/>
  <c r="BI293"/>
  <c r="BH293"/>
  <c r="BG293"/>
  <c r="BJ292"/>
  <c r="BI292"/>
  <c r="BH292"/>
  <c r="BG292"/>
  <c r="BJ291"/>
  <c r="BI291"/>
  <c r="BH291"/>
  <c r="BG291"/>
  <c r="BJ290"/>
  <c r="BI290"/>
  <c r="BH290"/>
  <c r="BG290"/>
  <c r="BJ289"/>
  <c r="BI289"/>
  <c r="BH289"/>
  <c r="BG289"/>
  <c r="BJ288"/>
  <c r="BI288"/>
  <c r="BH288"/>
  <c r="BG288"/>
  <c r="BJ287"/>
  <c r="BI287"/>
  <c r="BH287"/>
  <c r="BG287"/>
  <c r="BJ286"/>
  <c r="BI286"/>
  <c r="BH286"/>
  <c r="BG286"/>
  <c r="BJ285"/>
  <c r="BI285"/>
  <c r="BH285"/>
  <c r="BG285"/>
  <c r="BJ284"/>
  <c r="BI284"/>
  <c r="BH284"/>
  <c r="BG284"/>
  <c r="BJ283"/>
  <c r="BI283"/>
  <c r="BH283"/>
  <c r="BG283"/>
  <c r="BJ282"/>
  <c r="BI282"/>
  <c r="BH282"/>
  <c r="BG282"/>
  <c r="BJ281"/>
  <c r="BI281"/>
  <c r="BH281"/>
  <c r="BG281"/>
  <c r="BJ280"/>
  <c r="BI280"/>
  <c r="BH280"/>
  <c r="BG280"/>
  <c r="BJ279"/>
  <c r="BI279"/>
  <c r="BH279"/>
  <c r="BG279"/>
  <c r="BJ278"/>
  <c r="BI278"/>
  <c r="BH278"/>
  <c r="BG278"/>
  <c r="BJ277"/>
  <c r="BI277"/>
  <c r="BH277"/>
  <c r="BG277"/>
  <c r="BJ276"/>
  <c r="BI276"/>
  <c r="BH276"/>
  <c r="BG276"/>
  <c r="BJ275"/>
  <c r="BI275"/>
  <c r="BH275"/>
  <c r="BG275"/>
  <c r="BJ274"/>
  <c r="BI274"/>
  <c r="BH274"/>
  <c r="BG274"/>
  <c r="BJ273"/>
  <c r="BI273"/>
  <c r="BH273"/>
  <c r="BG273"/>
  <c r="BJ272"/>
  <c r="BI272"/>
  <c r="BH272"/>
  <c r="BG272"/>
  <c r="BJ271"/>
  <c r="BI271"/>
  <c r="BH271"/>
  <c r="BG271"/>
  <c r="BJ270"/>
  <c r="BI270"/>
  <c r="BH270"/>
  <c r="BG270"/>
  <c r="BJ269"/>
  <c r="BI269"/>
  <c r="BH269"/>
  <c r="BG269"/>
  <c r="BI268"/>
  <c r="BH268"/>
  <c r="BJ267"/>
  <c r="BI267"/>
  <c r="BH267"/>
  <c r="BG267"/>
  <c r="BJ266"/>
  <c r="BI266"/>
  <c r="BH266"/>
  <c r="BG266"/>
  <c r="BJ265"/>
  <c r="BI265"/>
  <c r="BH265"/>
  <c r="BG265"/>
  <c r="BJ264"/>
  <c r="BI264"/>
  <c r="BH264"/>
  <c r="BG264"/>
  <c r="BJ263"/>
  <c r="BI263"/>
  <c r="BH263"/>
  <c r="BG263"/>
  <c r="BJ262"/>
  <c r="BI262"/>
  <c r="BH262"/>
  <c r="BG262"/>
  <c r="BJ261"/>
  <c r="BI261"/>
  <c r="BH261"/>
  <c r="BG261"/>
  <c r="BJ260"/>
  <c r="BI260"/>
  <c r="BH260"/>
  <c r="BG260"/>
  <c r="BJ259"/>
  <c r="BI259"/>
  <c r="BH259"/>
  <c r="BG259"/>
  <c r="BJ258"/>
  <c r="BI258"/>
  <c r="BH258"/>
  <c r="BG258"/>
  <c r="BJ257"/>
  <c r="BI257"/>
  <c r="BH257"/>
  <c r="BG257"/>
  <c r="BJ256"/>
  <c r="BI256"/>
  <c r="BH256"/>
  <c r="BG256"/>
  <c r="BJ255"/>
  <c r="BI255"/>
  <c r="BH255"/>
  <c r="BG255"/>
  <c r="BJ254"/>
  <c r="BI254"/>
  <c r="BH254"/>
  <c r="BG254"/>
  <c r="BJ253"/>
  <c r="BI253"/>
  <c r="BH253"/>
  <c r="BG253"/>
  <c r="BJ252"/>
  <c r="BI252"/>
  <c r="BH252"/>
  <c r="BG252"/>
  <c r="BJ251"/>
  <c r="BI251"/>
  <c r="BH251"/>
  <c r="BG251"/>
  <c r="BJ250"/>
  <c r="BI250"/>
  <c r="BH250"/>
  <c r="BG250"/>
  <c r="BJ249"/>
  <c r="BI249"/>
  <c r="BH249"/>
  <c r="BG249"/>
  <c r="BJ248"/>
  <c r="BI248"/>
  <c r="BH248"/>
  <c r="BG248"/>
  <c r="BJ247"/>
  <c r="BI247"/>
  <c r="BH247"/>
  <c r="BG247"/>
  <c r="BJ246"/>
  <c r="BI246"/>
  <c r="BH246"/>
  <c r="BG246"/>
  <c r="BJ245"/>
  <c r="BI245"/>
  <c r="BH245"/>
  <c r="BG245"/>
  <c r="BJ244"/>
  <c r="BI244"/>
  <c r="BH244"/>
  <c r="BG244"/>
  <c r="BJ243"/>
  <c r="BI243"/>
  <c r="BH243"/>
  <c r="BG243"/>
  <c r="BJ242"/>
  <c r="BI242"/>
  <c r="BH242"/>
  <c r="BG242"/>
  <c r="BJ241"/>
  <c r="BI241"/>
  <c r="BH241"/>
  <c r="BG241"/>
  <c r="BJ240"/>
  <c r="BI240"/>
  <c r="BH240"/>
  <c r="BG240"/>
  <c r="BJ239"/>
  <c r="BI239"/>
  <c r="BH239"/>
  <c r="BG239"/>
  <c r="BJ238"/>
  <c r="BI238"/>
  <c r="BH238"/>
  <c r="BG238"/>
  <c r="BJ237"/>
  <c r="BI237"/>
  <c r="BH237"/>
  <c r="BG237"/>
  <c r="BJ236"/>
  <c r="BI236"/>
  <c r="BH236"/>
  <c r="BG236"/>
  <c r="BJ235"/>
  <c r="BI235"/>
  <c r="BH235"/>
  <c r="BG235"/>
  <c r="BJ234"/>
  <c r="BI234"/>
  <c r="BH234"/>
  <c r="BG234"/>
  <c r="BJ233"/>
  <c r="BI233"/>
  <c r="BH233"/>
  <c r="BG233"/>
  <c r="BJ232"/>
  <c r="BI232"/>
  <c r="BH232"/>
  <c r="BG232"/>
  <c r="BJ231"/>
  <c r="BI231"/>
  <c r="BH231"/>
  <c r="BG231"/>
  <c r="BJ230"/>
  <c r="BI230"/>
  <c r="BH230"/>
  <c r="BG230"/>
  <c r="BJ229"/>
  <c r="BI229"/>
  <c r="BH229"/>
  <c r="BG229"/>
  <c r="BJ228"/>
  <c r="BI228"/>
  <c r="BH228"/>
  <c r="BG228"/>
  <c r="BJ227"/>
  <c r="BI227"/>
  <c r="BH227"/>
  <c r="BG227"/>
  <c r="BJ226"/>
  <c r="BI226"/>
  <c r="BH226"/>
  <c r="BG226"/>
  <c r="BJ225"/>
  <c r="BI225"/>
  <c r="BH225"/>
  <c r="BG225"/>
  <c r="BI224"/>
  <c r="BH224"/>
  <c r="BJ223"/>
  <c r="BI223"/>
  <c r="BH223"/>
  <c r="BG223"/>
  <c r="BJ222"/>
  <c r="BI222"/>
  <c r="BH222"/>
  <c r="BG222"/>
  <c r="BJ221"/>
  <c r="BI221"/>
  <c r="BH221"/>
  <c r="BG221"/>
  <c r="BJ220"/>
  <c r="BI220"/>
  <c r="BH220"/>
  <c r="BG220"/>
  <c r="BJ219"/>
  <c r="BI219"/>
  <c r="BH219"/>
  <c r="BG219"/>
  <c r="BJ218"/>
  <c r="BI218"/>
  <c r="BH218"/>
  <c r="BG218"/>
  <c r="BJ217"/>
  <c r="BI217"/>
  <c r="BH217"/>
  <c r="BG217"/>
  <c r="BJ216"/>
  <c r="BI216"/>
  <c r="BH216"/>
  <c r="BG216"/>
  <c r="BJ215"/>
  <c r="BI215"/>
  <c r="BH215"/>
  <c r="BG215"/>
  <c r="BJ214"/>
  <c r="BI214"/>
  <c r="BH214"/>
  <c r="BG214"/>
  <c r="BJ213"/>
  <c r="BI213"/>
  <c r="BH213"/>
  <c r="BG213"/>
  <c r="BJ212"/>
  <c r="BI212"/>
  <c r="BH212"/>
  <c r="BG212"/>
  <c r="BJ211"/>
  <c r="BI211"/>
  <c r="BH211"/>
  <c r="BG211"/>
  <c r="BJ210"/>
  <c r="BI210"/>
  <c r="BH210"/>
  <c r="BG210"/>
  <c r="BJ209"/>
  <c r="BI209"/>
  <c r="BH209"/>
  <c r="BG209"/>
  <c r="BJ208"/>
  <c r="BI208"/>
  <c r="BH208"/>
  <c r="BG208"/>
  <c r="BJ207"/>
  <c r="BI207"/>
  <c r="BH207"/>
  <c r="BG207"/>
  <c r="BJ206"/>
  <c r="BI206"/>
  <c r="BH206"/>
  <c r="BG206"/>
  <c r="BJ205"/>
  <c r="BI205"/>
  <c r="BH205"/>
  <c r="BG205"/>
  <c r="BJ204"/>
  <c r="BI204"/>
  <c r="BH204"/>
  <c r="BG204"/>
  <c r="BJ203"/>
  <c r="BI203"/>
  <c r="BH203"/>
  <c r="BG203"/>
  <c r="BJ202"/>
  <c r="BI202"/>
  <c r="BH202"/>
  <c r="BG202"/>
  <c r="BJ201"/>
  <c r="BI201"/>
  <c r="BH201"/>
  <c r="BG201"/>
  <c r="BJ200"/>
  <c r="BI200"/>
  <c r="BH200"/>
  <c r="BG200"/>
  <c r="BJ199"/>
  <c r="BI199"/>
  <c r="BH199"/>
  <c r="BG199"/>
  <c r="BJ198"/>
  <c r="BI198"/>
  <c r="BH198"/>
  <c r="BG198"/>
  <c r="BJ197"/>
  <c r="BI197"/>
  <c r="BH197"/>
  <c r="BG197"/>
  <c r="BJ196"/>
  <c r="BI196"/>
  <c r="BH196"/>
  <c r="BG196"/>
  <c r="BJ195"/>
  <c r="BI195"/>
  <c r="BH195"/>
  <c r="BG195"/>
  <c r="BJ194"/>
  <c r="BI194"/>
  <c r="BH194"/>
  <c r="BG194"/>
  <c r="BJ193"/>
  <c r="BI193"/>
  <c r="BH193"/>
  <c r="BG193"/>
  <c r="BJ192"/>
  <c r="BI192"/>
  <c r="BH192"/>
  <c r="BG192"/>
  <c r="BJ191"/>
  <c r="BI191"/>
  <c r="BH191"/>
  <c r="BG191"/>
  <c r="BJ190"/>
  <c r="BI190"/>
  <c r="BH190"/>
  <c r="BG190"/>
  <c r="BJ189"/>
  <c r="BI189"/>
  <c r="BH189"/>
  <c r="BG189"/>
  <c r="BJ188"/>
  <c r="BI188"/>
  <c r="BH188"/>
  <c r="BG188"/>
  <c r="BJ187"/>
  <c r="BI187"/>
  <c r="BH187"/>
  <c r="BG187"/>
  <c r="BJ186"/>
  <c r="BI186"/>
  <c r="BH186"/>
  <c r="BG186"/>
  <c r="BJ185"/>
  <c r="BI185"/>
  <c r="BH185"/>
  <c r="BG185"/>
  <c r="BJ184"/>
  <c r="BI184"/>
  <c r="BH184"/>
  <c r="BG184"/>
  <c r="BJ183"/>
  <c r="BI183"/>
  <c r="BH183"/>
  <c r="BG183"/>
  <c r="BI182"/>
  <c r="BH182"/>
  <c r="BJ181"/>
  <c r="BI181"/>
  <c r="BH181"/>
  <c r="BG181"/>
  <c r="BJ180"/>
  <c r="BI180"/>
  <c r="BH180"/>
  <c r="BG180"/>
  <c r="BJ179"/>
  <c r="BI179"/>
  <c r="BH179"/>
  <c r="BG179"/>
  <c r="BJ178"/>
  <c r="BI178"/>
  <c r="BH178"/>
  <c r="BG178"/>
  <c r="BJ177"/>
  <c r="BI177"/>
  <c r="BH177"/>
  <c r="BG177"/>
  <c r="BJ176"/>
  <c r="BI176"/>
  <c r="BH176"/>
  <c r="BG176"/>
  <c r="BJ175"/>
  <c r="BI175"/>
  <c r="BH175"/>
  <c r="BG175"/>
  <c r="BJ174"/>
  <c r="BI174"/>
  <c r="BH174"/>
  <c r="BG174"/>
  <c r="BJ173"/>
  <c r="BI173"/>
  <c r="BH173"/>
  <c r="BG173"/>
  <c r="BJ172"/>
  <c r="BI172"/>
  <c r="BH172"/>
  <c r="BG172"/>
  <c r="BJ171"/>
  <c r="BI171"/>
  <c r="BH171"/>
  <c r="BG171"/>
  <c r="BJ170"/>
  <c r="BI170"/>
  <c r="BH170"/>
  <c r="BG170"/>
  <c r="BJ169"/>
  <c r="BI169"/>
  <c r="BH169"/>
  <c r="BG169"/>
  <c r="BJ168"/>
  <c r="BI168"/>
  <c r="BH168"/>
  <c r="BG168"/>
  <c r="BJ167"/>
  <c r="BI167"/>
  <c r="BH167"/>
  <c r="BG167"/>
  <c r="BJ166"/>
  <c r="BI166"/>
  <c r="BH166"/>
  <c r="BG166"/>
  <c r="BJ165"/>
  <c r="BI165"/>
  <c r="BH165"/>
  <c r="BG165"/>
  <c r="BJ164"/>
  <c r="BI164"/>
  <c r="BH164"/>
  <c r="BG164"/>
  <c r="BJ163"/>
  <c r="BI163"/>
  <c r="BH163"/>
  <c r="BG163"/>
  <c r="BJ162"/>
  <c r="BI162"/>
  <c r="BH162"/>
  <c r="BG162"/>
  <c r="BJ161"/>
  <c r="BI161"/>
  <c r="BH161"/>
  <c r="BG161"/>
  <c r="BI160"/>
  <c r="BH160"/>
  <c r="BJ159"/>
  <c r="BI159"/>
  <c r="BH159"/>
  <c r="BG159"/>
  <c r="BJ158"/>
  <c r="BI158"/>
  <c r="BH158"/>
  <c r="BG158"/>
  <c r="BJ157"/>
  <c r="BI157"/>
  <c r="BH157"/>
  <c r="BG157"/>
  <c r="BJ156"/>
  <c r="BI156"/>
  <c r="BH156"/>
  <c r="BG156"/>
  <c r="BJ155"/>
  <c r="BI155"/>
  <c r="BH155"/>
  <c r="BG155"/>
  <c r="BJ154"/>
  <c r="BI154"/>
  <c r="BH154"/>
  <c r="BG154"/>
  <c r="BJ153"/>
  <c r="BI153"/>
  <c r="BH153"/>
  <c r="BG153"/>
  <c r="BJ152"/>
  <c r="BI152"/>
  <c r="BH152"/>
  <c r="BG152"/>
  <c r="BJ151"/>
  <c r="BI151"/>
  <c r="BH151"/>
  <c r="BG151"/>
  <c r="BJ150"/>
  <c r="BI150"/>
  <c r="BH150"/>
  <c r="BG150"/>
  <c r="BJ149"/>
  <c r="BI149"/>
  <c r="BH149"/>
  <c r="BG149"/>
  <c r="BJ148"/>
  <c r="BI148"/>
  <c r="BH148"/>
  <c r="BG148"/>
  <c r="BJ147"/>
  <c r="BI147"/>
  <c r="BH147"/>
  <c r="BG147"/>
  <c r="BJ146"/>
  <c r="BI146"/>
  <c r="BH146"/>
  <c r="BG146"/>
  <c r="BJ145"/>
  <c r="BI145"/>
  <c r="BH145"/>
  <c r="BG145"/>
  <c r="BJ144"/>
  <c r="BI144"/>
  <c r="BH144"/>
  <c r="BG144"/>
  <c r="BJ143"/>
  <c r="BI143"/>
  <c r="BH143"/>
  <c r="BG143"/>
  <c r="BJ142"/>
  <c r="BI142"/>
  <c r="BH142"/>
  <c r="BG142"/>
  <c r="BJ141"/>
  <c r="BI141"/>
  <c r="BH141"/>
  <c r="BG141"/>
  <c r="BJ140"/>
  <c r="BI140"/>
  <c r="BH140"/>
  <c r="BG140"/>
  <c r="BJ139"/>
  <c r="BI139"/>
  <c r="BH139"/>
  <c r="BG139"/>
  <c r="BJ138"/>
  <c r="BI138"/>
  <c r="BH138"/>
  <c r="BG138"/>
  <c r="BJ137"/>
  <c r="BI137"/>
  <c r="BH137"/>
  <c r="BG137"/>
  <c r="BJ136"/>
  <c r="BI136"/>
  <c r="BH136"/>
  <c r="BG136"/>
  <c r="BJ135"/>
  <c r="BI135"/>
  <c r="BH135"/>
  <c r="BG135"/>
  <c r="BJ134"/>
  <c r="BI134"/>
  <c r="BH134"/>
  <c r="BG134"/>
  <c r="BJ133"/>
  <c r="BI133"/>
  <c r="BH133"/>
  <c r="BG133"/>
  <c r="BJ132"/>
  <c r="BI132"/>
  <c r="BH132"/>
  <c r="BG132"/>
  <c r="BJ131"/>
  <c r="BI131"/>
  <c r="BH131"/>
  <c r="BG131"/>
  <c r="BJ130"/>
  <c r="BI130"/>
  <c r="BH130"/>
  <c r="BG130"/>
  <c r="BJ129"/>
  <c r="BI129"/>
  <c r="BH129"/>
  <c r="BG129"/>
  <c r="BJ128"/>
  <c r="BI128"/>
  <c r="BH128"/>
  <c r="BG128"/>
  <c r="BJ127"/>
  <c r="BI127"/>
  <c r="BH127"/>
  <c r="BG127"/>
  <c r="BJ126"/>
  <c r="BI126"/>
  <c r="BH126"/>
  <c r="BG126"/>
  <c r="BJ125"/>
  <c r="BI125"/>
  <c r="BH125"/>
  <c r="BG125"/>
  <c r="BJ124"/>
  <c r="BI124"/>
  <c r="BH124"/>
  <c r="BG124"/>
  <c r="BJ123"/>
  <c r="BI123"/>
  <c r="BH123"/>
  <c r="BG123"/>
  <c r="BJ122"/>
  <c r="BI122"/>
  <c r="BH122"/>
  <c r="BG122"/>
  <c r="BJ121"/>
  <c r="BI121"/>
  <c r="BH121"/>
  <c r="BG121"/>
  <c r="BJ120"/>
  <c r="BI120"/>
  <c r="BH120"/>
  <c r="BG120"/>
  <c r="BJ119"/>
  <c r="BI119"/>
  <c r="BH119"/>
  <c r="BG119"/>
  <c r="BJ118"/>
  <c r="BI118"/>
  <c r="BH118"/>
  <c r="BG118"/>
  <c r="BJ117"/>
  <c r="BI117"/>
  <c r="BH117"/>
  <c r="BG117"/>
  <c r="BJ116"/>
  <c r="BI116"/>
  <c r="BH116"/>
  <c r="BG116"/>
  <c r="BJ115"/>
  <c r="BI115"/>
  <c r="BH115"/>
  <c r="BG115"/>
  <c r="BJ114"/>
  <c r="BI114"/>
  <c r="BH114"/>
  <c r="BG114"/>
  <c r="BJ113"/>
  <c r="BI113"/>
  <c r="BH113"/>
  <c r="BG113"/>
  <c r="BJ112"/>
  <c r="BI112"/>
  <c r="BH112"/>
  <c r="BG112"/>
  <c r="BJ111"/>
  <c r="BI111"/>
  <c r="BH111"/>
  <c r="BG111"/>
  <c r="BJ110"/>
  <c r="BI110"/>
  <c r="BH110"/>
  <c r="BG110"/>
  <c r="BJ109"/>
  <c r="BI109"/>
  <c r="BH109"/>
  <c r="BG109"/>
  <c r="BJ108"/>
  <c r="BI108"/>
  <c r="BH108"/>
  <c r="BG108"/>
  <c r="BJ107"/>
  <c r="BI107"/>
  <c r="BH107"/>
  <c r="BG107"/>
  <c r="BJ106"/>
  <c r="BI106"/>
  <c r="BH106"/>
  <c r="BG106"/>
  <c r="BJ105"/>
  <c r="BI105"/>
  <c r="BH105"/>
  <c r="BG105"/>
  <c r="BJ104"/>
  <c r="BI104"/>
  <c r="BH104"/>
  <c r="BG104"/>
  <c r="BJ103"/>
  <c r="BI103"/>
  <c r="BH103"/>
  <c r="BG103"/>
  <c r="BJ102"/>
  <c r="BI102"/>
  <c r="BH102"/>
  <c r="BG102"/>
  <c r="BJ101"/>
  <c r="BI101"/>
  <c r="BH101"/>
  <c r="BG101"/>
  <c r="BJ100"/>
  <c r="BI100"/>
  <c r="BH100"/>
  <c r="BG100"/>
  <c r="BJ99"/>
  <c r="BI99"/>
  <c r="BH99"/>
  <c r="BG99"/>
  <c r="BJ98"/>
  <c r="BI98"/>
  <c r="BH98"/>
  <c r="BG98"/>
  <c r="BJ97"/>
  <c r="BI97"/>
  <c r="BH97"/>
  <c r="BG97"/>
  <c r="BJ96"/>
  <c r="BI96"/>
  <c r="BH96"/>
  <c r="BG96"/>
  <c r="BJ95"/>
  <c r="BI95"/>
  <c r="BH95"/>
  <c r="BG95"/>
  <c r="BJ94"/>
  <c r="BI94"/>
  <c r="BH94"/>
  <c r="BG94"/>
  <c r="BJ93"/>
  <c r="BI93"/>
  <c r="BH93"/>
  <c r="BG93"/>
  <c r="BJ92"/>
  <c r="BI92"/>
  <c r="BH92"/>
  <c r="BG92"/>
  <c r="BJ91"/>
  <c r="BI91"/>
  <c r="BH91"/>
  <c r="BG91"/>
  <c r="BJ90"/>
  <c r="BI90"/>
  <c r="BH90"/>
  <c r="BG90"/>
  <c r="BJ89"/>
  <c r="BI89"/>
  <c r="BH89"/>
  <c r="BG89"/>
  <c r="BJ88"/>
  <c r="BI88"/>
  <c r="BH88"/>
  <c r="BG88"/>
  <c r="BJ87"/>
  <c r="BI87"/>
  <c r="BH87"/>
  <c r="BG87"/>
  <c r="BJ86"/>
  <c r="BI86"/>
  <c r="BH86"/>
  <c r="BG86"/>
  <c r="BJ85"/>
  <c r="BI85"/>
  <c r="BH85"/>
  <c r="BG85"/>
  <c r="BJ84"/>
  <c r="BI84"/>
  <c r="BH84"/>
  <c r="BG84"/>
  <c r="BJ83"/>
  <c r="BI83"/>
  <c r="BH83"/>
  <c r="BG83"/>
  <c r="BJ82"/>
  <c r="BI82"/>
  <c r="BH82"/>
  <c r="BG82"/>
  <c r="BJ81"/>
  <c r="BI81"/>
  <c r="BH81"/>
  <c r="BG81"/>
  <c r="BJ80"/>
  <c r="BI80"/>
  <c r="BH80"/>
  <c r="BG80"/>
  <c r="BJ79"/>
  <c r="BI79"/>
  <c r="BH79"/>
  <c r="BG79"/>
  <c r="BJ78"/>
  <c r="BI78"/>
  <c r="BH78"/>
  <c r="BG78"/>
  <c r="BJ77"/>
  <c r="BI77"/>
  <c r="BH77"/>
  <c r="BG77"/>
  <c r="BJ76"/>
  <c r="BI76"/>
  <c r="BH76"/>
  <c r="BG76"/>
  <c r="BJ75"/>
  <c r="BI75"/>
  <c r="BH75"/>
  <c r="BG75"/>
  <c r="BJ74"/>
  <c r="BI74"/>
  <c r="BH74"/>
  <c r="BG74"/>
  <c r="BJ73"/>
  <c r="BI73"/>
  <c r="BH73"/>
  <c r="BG73"/>
  <c r="BJ72"/>
  <c r="BI72"/>
  <c r="BH72"/>
  <c r="BG72"/>
  <c r="BJ71"/>
  <c r="BI71"/>
  <c r="BH71"/>
  <c r="BG71"/>
  <c r="BJ70"/>
  <c r="BI70"/>
  <c r="BH70"/>
  <c r="BG70"/>
  <c r="BJ69"/>
  <c r="BI69"/>
  <c r="BH69"/>
  <c r="BG69"/>
  <c r="BJ68"/>
  <c r="BI68"/>
  <c r="BH68"/>
  <c r="BG68"/>
  <c r="BJ67"/>
  <c r="BI67"/>
  <c r="BH67"/>
  <c r="BG67"/>
  <c r="BJ66"/>
  <c r="BI66"/>
  <c r="BH66"/>
  <c r="BG66"/>
  <c r="BJ65"/>
  <c r="BI65"/>
  <c r="BH65"/>
  <c r="BG65"/>
  <c r="BJ64"/>
  <c r="BI64"/>
  <c r="BH64"/>
  <c r="BG64"/>
  <c r="BJ63"/>
  <c r="BI63"/>
  <c r="BH63"/>
  <c r="BG63"/>
  <c r="BJ62"/>
  <c r="BI62"/>
  <c r="BH62"/>
  <c r="BG62"/>
  <c r="BJ61"/>
  <c r="BI61"/>
  <c r="BH61"/>
  <c r="BG61"/>
  <c r="BJ60"/>
  <c r="BI60"/>
  <c r="BH60"/>
  <c r="BG60"/>
  <c r="BJ59"/>
  <c r="BI59"/>
  <c r="BH59"/>
  <c r="BG59"/>
  <c r="BJ58"/>
  <c r="BI58"/>
  <c r="BH58"/>
  <c r="BG58"/>
  <c r="BJ57"/>
  <c r="BI57"/>
  <c r="BH57"/>
  <c r="BG57"/>
  <c r="BJ56"/>
  <c r="BI56"/>
  <c r="BH56"/>
  <c r="BG56"/>
  <c r="BJ55"/>
  <c r="BI55"/>
  <c r="BH55"/>
  <c r="BG55"/>
  <c r="BJ54"/>
  <c r="BI54"/>
  <c r="BH54"/>
  <c r="BG54"/>
  <c r="BJ53"/>
  <c r="BI53"/>
  <c r="BH53"/>
  <c r="BG53"/>
  <c r="BJ52"/>
  <c r="BI52"/>
  <c r="BH52"/>
  <c r="BG52"/>
  <c r="BJ51"/>
  <c r="BI51"/>
  <c r="BH51"/>
  <c r="BG51"/>
  <c r="BJ50"/>
  <c r="BI50"/>
  <c r="BH50"/>
  <c r="BG50"/>
  <c r="BJ49"/>
  <c r="BI49"/>
  <c r="BH49"/>
  <c r="BG49"/>
  <c r="BJ48"/>
  <c r="BI48"/>
  <c r="BH48"/>
  <c r="BG48"/>
  <c r="BJ47"/>
  <c r="BI47"/>
  <c r="BH47"/>
  <c r="BG47"/>
  <c r="BJ46"/>
  <c r="BI46"/>
  <c r="BH46"/>
  <c r="BG46"/>
  <c r="BJ45"/>
  <c r="BI45"/>
  <c r="BH45"/>
  <c r="BG45"/>
  <c r="BJ44"/>
  <c r="BI44"/>
  <c r="BH44"/>
  <c r="BG44"/>
  <c r="BJ43"/>
  <c r="BI43"/>
  <c r="BH43"/>
  <c r="BG43"/>
  <c r="BJ42"/>
  <c r="BI42"/>
  <c r="BH42"/>
  <c r="BG42"/>
  <c r="BJ41"/>
  <c r="BI41"/>
  <c r="BH41"/>
  <c r="BG41"/>
  <c r="BJ40"/>
  <c r="BI40"/>
  <c r="BH40"/>
  <c r="BG40"/>
  <c r="BJ39"/>
  <c r="BI39"/>
  <c r="BH39"/>
  <c r="BG39"/>
  <c r="BJ38"/>
  <c r="BI38"/>
  <c r="BH38"/>
  <c r="BG38"/>
  <c r="BJ37"/>
  <c r="BI37"/>
  <c r="BH37"/>
  <c r="BG37"/>
  <c r="BJ36"/>
  <c r="BI36"/>
  <c r="BH36"/>
  <c r="BG36"/>
  <c r="BJ35"/>
  <c r="BI35"/>
  <c r="BH35"/>
  <c r="BG35"/>
  <c r="BJ34"/>
  <c r="BI34"/>
  <c r="BH34"/>
  <c r="BG34"/>
  <c r="BJ33"/>
  <c r="BI33"/>
  <c r="BH33"/>
  <c r="BG33"/>
  <c r="BJ32"/>
  <c r="BI32"/>
  <c r="BH32"/>
  <c r="BG32"/>
  <c r="BJ31"/>
  <c r="BI31"/>
  <c r="BH31"/>
  <c r="BG31"/>
  <c r="BJ30"/>
  <c r="BI30"/>
  <c r="BH30"/>
  <c r="BG30"/>
  <c r="BJ29"/>
  <c r="BI29"/>
  <c r="BH29"/>
  <c r="BG29"/>
  <c r="BJ28"/>
  <c r="BI28"/>
  <c r="BH28"/>
  <c r="BG28"/>
  <c r="BJ27"/>
  <c r="BI27"/>
  <c r="BH27"/>
  <c r="BG27"/>
  <c r="BJ26"/>
  <c r="BI26"/>
  <c r="BH26"/>
  <c r="BG26"/>
  <c r="BJ25"/>
  <c r="BI25"/>
  <c r="BH25"/>
  <c r="BG25"/>
  <c r="BJ24"/>
  <c r="BI24"/>
  <c r="BH24"/>
  <c r="BG24"/>
  <c r="BJ23"/>
  <c r="BI23"/>
  <c r="BH23"/>
  <c r="BG23"/>
  <c r="BJ22"/>
  <c r="BI22"/>
  <c r="BH22"/>
  <c r="BG22"/>
  <c r="BJ21"/>
  <c r="BI21"/>
  <c r="BH21"/>
  <c r="BG21"/>
  <c r="BJ20"/>
  <c r="BI20"/>
  <c r="BH20"/>
  <c r="BG20"/>
  <c r="BJ19"/>
  <c r="BI19"/>
  <c r="BH19"/>
  <c r="BG19"/>
  <c r="BJ18"/>
  <c r="BI18"/>
  <c r="BH18"/>
  <c r="BG18"/>
  <c r="BJ17"/>
  <c r="BI17"/>
  <c r="BH17"/>
  <c r="BG17"/>
  <c r="BJ16"/>
  <c r="BI16"/>
  <c r="BH16"/>
  <c r="BG16"/>
  <c r="BJ15"/>
  <c r="BI15"/>
  <c r="BH15"/>
  <c r="BG15"/>
  <c r="BJ14"/>
  <c r="BI14"/>
  <c r="BH14"/>
  <c r="BG14"/>
  <c r="BJ13"/>
  <c r="BI13"/>
  <c r="BH13"/>
  <c r="BG13"/>
  <c r="BI12"/>
  <c r="BH12"/>
  <c r="BJ11"/>
  <c r="BI11"/>
  <c r="BH11"/>
  <c r="BG11"/>
  <c r="BJ10"/>
  <c r="BI10"/>
  <c r="BH10"/>
  <c r="BG10"/>
  <c r="BJ9"/>
  <c r="BI9"/>
  <c r="BH9"/>
  <c r="BG9"/>
  <c r="BJ8"/>
  <c r="BI8"/>
  <c r="BH8"/>
  <c r="BG8"/>
  <c r="BJ7"/>
  <c r="BI7"/>
  <c r="BH7"/>
  <c r="BG7"/>
  <c r="BJ6"/>
  <c r="BI6"/>
  <c r="BH6"/>
  <c r="BG6"/>
  <c r="BJ5"/>
  <c r="BI5"/>
  <c r="BH5"/>
  <c r="BG5"/>
  <c r="X450"/>
  <c r="W450"/>
  <c r="X19"/>
  <c r="X20"/>
  <c r="X21"/>
  <c r="X22"/>
  <c r="X23"/>
  <c r="X24"/>
  <c r="X25"/>
  <c r="X26"/>
  <c r="X27"/>
  <c r="X28"/>
  <c r="X60"/>
  <c r="X61"/>
  <c r="X62"/>
  <c r="X63"/>
  <c r="X64"/>
  <c r="X65"/>
  <c r="X66"/>
  <c r="X67"/>
  <c r="X68"/>
  <c r="X69"/>
  <c r="X70"/>
  <c r="X80"/>
  <c r="X81"/>
  <c r="X82"/>
  <c r="X83"/>
  <c r="X84"/>
  <c r="X85"/>
  <c r="X86"/>
  <c r="X87"/>
  <c r="X88"/>
  <c r="X89"/>
  <c r="X90"/>
  <c r="X91"/>
  <c r="X92"/>
  <c r="X93"/>
  <c r="X94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W19"/>
  <c r="W20"/>
  <c r="W21"/>
  <c r="W22"/>
  <c r="W23"/>
  <c r="W24"/>
  <c r="W25"/>
  <c r="W26"/>
  <c r="W27"/>
  <c r="W28"/>
  <c r="W60"/>
  <c r="W61"/>
  <c r="W62"/>
  <c r="W63"/>
  <c r="W64"/>
  <c r="W65"/>
  <c r="W66"/>
  <c r="W67"/>
  <c r="W68"/>
  <c r="W69"/>
  <c r="W70"/>
  <c r="W80"/>
  <c r="W81"/>
  <c r="W82"/>
  <c r="W83"/>
  <c r="W84"/>
  <c r="W85"/>
  <c r="W86"/>
  <c r="W87"/>
  <c r="W88"/>
  <c r="W89"/>
  <c r="W90"/>
  <c r="W91"/>
  <c r="W92"/>
  <c r="W93"/>
  <c r="W94"/>
  <c r="W107"/>
  <c r="W108"/>
  <c r="W109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6"/>
  <c r="W297"/>
  <c r="W298"/>
  <c r="W299"/>
  <c r="W300"/>
  <c r="W301"/>
  <c r="W302"/>
  <c r="W303"/>
  <c r="W304"/>
  <c r="W305"/>
  <c r="W306"/>
  <c r="W307"/>
  <c r="W308"/>
  <c r="W309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BL450"/>
  <c r="BM450"/>
  <c r="BN450"/>
  <c r="BO450"/>
  <c r="BP450"/>
  <c r="BQ450"/>
  <c r="BR450"/>
  <c r="BS450"/>
  <c r="BT450"/>
  <c r="BU450"/>
  <c r="BK450"/>
  <c r="AL6"/>
  <c r="AL7"/>
  <c r="AL8"/>
  <c r="AL9"/>
  <c r="AL10"/>
  <c r="AL11"/>
  <c r="AL12"/>
  <c r="AL13"/>
  <c r="AL14"/>
  <c r="AL15"/>
  <c r="AL16"/>
  <c r="AL17"/>
  <c r="AL19"/>
  <c r="AL20"/>
  <c r="AL22"/>
  <c r="AL23"/>
  <c r="AL24"/>
  <c r="AL25"/>
  <c r="AL26"/>
  <c r="AL27"/>
  <c r="AL28"/>
  <c r="AL30"/>
  <c r="AL31"/>
  <c r="AL32"/>
  <c r="AL33"/>
  <c r="AL34"/>
  <c r="AL35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5"/>
  <c r="AL56"/>
  <c r="AL57"/>
  <c r="AL58"/>
  <c r="AL60"/>
  <c r="AL61"/>
  <c r="AL62"/>
  <c r="AL63"/>
  <c r="AL64"/>
  <c r="AL65"/>
  <c r="AL67"/>
  <c r="AL68"/>
  <c r="AL69"/>
  <c r="AL70"/>
  <c r="AL72"/>
  <c r="AL73"/>
  <c r="AL74"/>
  <c r="AL75"/>
  <c r="AL76"/>
  <c r="AL77"/>
  <c r="AL78"/>
  <c r="AL80"/>
  <c r="AL81"/>
  <c r="AL82"/>
  <c r="AL83"/>
  <c r="AL85"/>
  <c r="AL86"/>
  <c r="AL87"/>
  <c r="AL88"/>
  <c r="AL89"/>
  <c r="AL90"/>
  <c r="AL91"/>
  <c r="AL92"/>
  <c r="AL93"/>
  <c r="AL94"/>
  <c r="AL96"/>
  <c r="AL97"/>
  <c r="AL98"/>
  <c r="AL99"/>
  <c r="AL100"/>
  <c r="AL101"/>
  <c r="AL102"/>
  <c r="AL103"/>
  <c r="AL104"/>
  <c r="AL105"/>
  <c r="AL107"/>
  <c r="AL108"/>
  <c r="AL109"/>
  <c r="AL111"/>
  <c r="AL112"/>
  <c r="AL113"/>
  <c r="AL114"/>
  <c r="AL115"/>
  <c r="AL116"/>
  <c r="AL117"/>
  <c r="AL118"/>
  <c r="AL119"/>
  <c r="AL120"/>
  <c r="AL121"/>
  <c r="AL122"/>
  <c r="AL124"/>
  <c r="AL125"/>
  <c r="AL126"/>
  <c r="AL127"/>
  <c r="AL128"/>
  <c r="AL129"/>
  <c r="AL130"/>
  <c r="AL131"/>
  <c r="AL132"/>
  <c r="AL133"/>
  <c r="AL134"/>
  <c r="AL135"/>
  <c r="AL136"/>
  <c r="AL137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3"/>
  <c r="AL184"/>
  <c r="AL185"/>
  <c r="AL186"/>
  <c r="AL187"/>
  <c r="AL188"/>
  <c r="AL189"/>
  <c r="AL190"/>
  <c r="AL191"/>
  <c r="AL193"/>
  <c r="AL194"/>
  <c r="AL195"/>
  <c r="AL196"/>
  <c r="AL197"/>
  <c r="AL198"/>
  <c r="AL199"/>
  <c r="AL200"/>
  <c r="AL201"/>
  <c r="AL202"/>
  <c r="AL203"/>
  <c r="AL204"/>
  <c r="AL205"/>
  <c r="AL206"/>
  <c r="AL207"/>
  <c r="AL208"/>
  <c r="AL209"/>
  <c r="AL210"/>
  <c r="AL211"/>
  <c r="AL212"/>
  <c r="AL213"/>
  <c r="AL214"/>
  <c r="AL215"/>
  <c r="AL216"/>
  <c r="AL217"/>
  <c r="AL218"/>
  <c r="AL219"/>
  <c r="AL220"/>
  <c r="AL221"/>
  <c r="AL222"/>
  <c r="AL223"/>
  <c r="AL225"/>
  <c r="AL226"/>
  <c r="AL227"/>
  <c r="AL228"/>
  <c r="AL229"/>
  <c r="AL230"/>
  <c r="AL231"/>
  <c r="AL232"/>
  <c r="AL233"/>
  <c r="AL234"/>
  <c r="AL235"/>
  <c r="AL236"/>
  <c r="AL237"/>
  <c r="AL238"/>
  <c r="AL239"/>
  <c r="AL240"/>
  <c r="AL241"/>
  <c r="AL242"/>
  <c r="AL243"/>
  <c r="AL245"/>
  <c r="AL246"/>
  <c r="AL247"/>
  <c r="AL248"/>
  <c r="AL249"/>
  <c r="AL250"/>
  <c r="AL251"/>
  <c r="AL252"/>
  <c r="AL253"/>
  <c r="AL254"/>
  <c r="AL255"/>
  <c r="AL256"/>
  <c r="AL257"/>
  <c r="AL258"/>
  <c r="AL259"/>
  <c r="AL260"/>
  <c r="AL261"/>
  <c r="AL262"/>
  <c r="AL263"/>
  <c r="AL264"/>
  <c r="AL265"/>
  <c r="AL266"/>
  <c r="AL267"/>
  <c r="AL269"/>
  <c r="AL270"/>
  <c r="AL271"/>
  <c r="AL272"/>
  <c r="AL273"/>
  <c r="AL274"/>
  <c r="AL275"/>
  <c r="AL276"/>
  <c r="AL277"/>
  <c r="AL278"/>
  <c r="AL279"/>
  <c r="AL280"/>
  <c r="AL281"/>
  <c r="AL282"/>
  <c r="AL283"/>
  <c r="AL284"/>
  <c r="AL285"/>
  <c r="AL286"/>
  <c r="AL287"/>
  <c r="AL288"/>
  <c r="AL289"/>
  <c r="AL290"/>
  <c r="AL291"/>
  <c r="AL292"/>
  <c r="AL293"/>
  <c r="AL294"/>
  <c r="AL296"/>
  <c r="AL297"/>
  <c r="AL298"/>
  <c r="AL299"/>
  <c r="AL300"/>
  <c r="AL301"/>
  <c r="AL302"/>
  <c r="AL303"/>
  <c r="AL304"/>
  <c r="AL305"/>
  <c r="AL306"/>
  <c r="AL307"/>
  <c r="AL308"/>
  <c r="AL309"/>
  <c r="AL311"/>
  <c r="AL312"/>
  <c r="AL313"/>
  <c r="AL314"/>
  <c r="AL315"/>
  <c r="AL316"/>
  <c r="AL317"/>
  <c r="AL318"/>
  <c r="AL319"/>
  <c r="AL321"/>
  <c r="AL322"/>
  <c r="AL323"/>
  <c r="AL324"/>
  <c r="AL325"/>
  <c r="AL326"/>
  <c r="AL327"/>
  <c r="AL328"/>
  <c r="AL329"/>
  <c r="AL330"/>
  <c r="AL331"/>
  <c r="AL332"/>
  <c r="AL333"/>
  <c r="AL334"/>
  <c r="AL335"/>
  <c r="AL336"/>
  <c r="AL337"/>
  <c r="AL338"/>
  <c r="AL339"/>
  <c r="AL340"/>
  <c r="AL341"/>
  <c r="AL343"/>
  <c r="AL344"/>
  <c r="AL345"/>
  <c r="AL346"/>
  <c r="AL347"/>
  <c r="AL348"/>
  <c r="AL349"/>
  <c r="AL350"/>
  <c r="AL351"/>
  <c r="AL352"/>
  <c r="AL354"/>
  <c r="AL355"/>
  <c r="AL356"/>
  <c r="AL357"/>
  <c r="AL358"/>
  <c r="AL359"/>
  <c r="AL360"/>
  <c r="AL361"/>
  <c r="AL362"/>
  <c r="AL363"/>
  <c r="AL364"/>
  <c r="AL365"/>
  <c r="AL366"/>
  <c r="AL367"/>
  <c r="AL368"/>
  <c r="AL369"/>
  <c r="AL370"/>
  <c r="AL372"/>
  <c r="AL373"/>
  <c r="AL374"/>
  <c r="AL375"/>
  <c r="AL376"/>
  <c r="AL377"/>
  <c r="AL378"/>
  <c r="AL380"/>
  <c r="AL381"/>
  <c r="AL382"/>
  <c r="AL383"/>
  <c r="AL384"/>
  <c r="AL385"/>
  <c r="AL386"/>
  <c r="AL387"/>
  <c r="AL388"/>
  <c r="AL389"/>
  <c r="AL390"/>
  <c r="AL392"/>
  <c r="AL393"/>
  <c r="AL394"/>
  <c r="AL395"/>
  <c r="AL396"/>
  <c r="AL397"/>
  <c r="AL398"/>
  <c r="AL399"/>
  <c r="AL400"/>
  <c r="AL402"/>
  <c r="AL403"/>
  <c r="AL404"/>
  <c r="AL405"/>
  <c r="AL406"/>
  <c r="AL407"/>
  <c r="AL408"/>
  <c r="AL410"/>
  <c r="AL411"/>
  <c r="AL412"/>
  <c r="AL413"/>
  <c r="AL414"/>
  <c r="AL415"/>
  <c r="AL416"/>
  <c r="AL417"/>
  <c r="AL418"/>
  <c r="AL419"/>
  <c r="AL420"/>
  <c r="AL421"/>
  <c r="AL422"/>
  <c r="AL423"/>
  <c r="AL424"/>
  <c r="AL425"/>
  <c r="AL426"/>
  <c r="AL427"/>
  <c r="AL428"/>
  <c r="AL430"/>
  <c r="AL431"/>
  <c r="AL432"/>
  <c r="AL433"/>
  <c r="AL434"/>
  <c r="AL435"/>
  <c r="AL436"/>
  <c r="AL437"/>
  <c r="AL438"/>
  <c r="AL439"/>
  <c r="AL440"/>
  <c r="AL441"/>
  <c r="AL442"/>
  <c r="AL443"/>
  <c r="AL444"/>
  <c r="AL445"/>
  <c r="AL446"/>
  <c r="AL447"/>
  <c r="AL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197"/>
  <c r="AK198"/>
  <c r="AK199"/>
  <c r="AK200"/>
  <c r="AK201"/>
  <c r="AK202"/>
  <c r="AK203"/>
  <c r="AK204"/>
  <c r="AK205"/>
  <c r="AK206"/>
  <c r="AK207"/>
  <c r="AK208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AK231"/>
  <c r="AK232"/>
  <c r="AK233"/>
  <c r="AK234"/>
  <c r="AK235"/>
  <c r="AK236"/>
  <c r="AK237"/>
  <c r="AK238"/>
  <c r="AK239"/>
  <c r="AK240"/>
  <c r="AK241"/>
  <c r="AK242"/>
  <c r="AK243"/>
  <c r="AK244"/>
  <c r="AK245"/>
  <c r="AK246"/>
  <c r="AK247"/>
  <c r="AK248"/>
  <c r="AK249"/>
  <c r="AK250"/>
  <c r="AK251"/>
  <c r="AK252"/>
  <c r="AK253"/>
  <c r="AK254"/>
  <c r="AK255"/>
  <c r="AK256"/>
  <c r="AK257"/>
  <c r="AK258"/>
  <c r="AK259"/>
  <c r="AK260"/>
  <c r="AK261"/>
  <c r="AK262"/>
  <c r="AK263"/>
  <c r="AK264"/>
  <c r="AK265"/>
  <c r="AK266"/>
  <c r="AK267"/>
  <c r="AK268"/>
  <c r="AK269"/>
  <c r="AK270"/>
  <c r="AK271"/>
  <c r="AK272"/>
  <c r="AK273"/>
  <c r="AK274"/>
  <c r="AK275"/>
  <c r="AK276"/>
  <c r="AK277"/>
  <c r="AK278"/>
  <c r="AK279"/>
  <c r="AK280"/>
  <c r="AK281"/>
  <c r="AK282"/>
  <c r="AK283"/>
  <c r="AK284"/>
  <c r="AK285"/>
  <c r="AK286"/>
  <c r="AK287"/>
  <c r="AK288"/>
  <c r="AK289"/>
  <c r="AK290"/>
  <c r="AK291"/>
  <c r="AK292"/>
  <c r="AK293"/>
  <c r="AK294"/>
  <c r="AK295"/>
  <c r="AK296"/>
  <c r="AK297"/>
  <c r="AK298"/>
  <c r="AK299"/>
  <c r="AK300"/>
  <c r="AK301"/>
  <c r="AK302"/>
  <c r="AK303"/>
  <c r="AK304"/>
  <c r="AK305"/>
  <c r="AK306"/>
  <c r="AK307"/>
  <c r="AK308"/>
  <c r="AK309"/>
  <c r="AK310"/>
  <c r="AK311"/>
  <c r="AK312"/>
  <c r="AK313"/>
  <c r="AK314"/>
  <c r="AK315"/>
  <c r="AK316"/>
  <c r="AK317"/>
  <c r="AK318"/>
  <c r="AK319"/>
  <c r="AK320"/>
  <c r="AK321"/>
  <c r="AK322"/>
  <c r="AK323"/>
  <c r="AK324"/>
  <c r="AK325"/>
  <c r="AK326"/>
  <c r="AK327"/>
  <c r="AK328"/>
  <c r="AK329"/>
  <c r="AK330"/>
  <c r="AK331"/>
  <c r="AK332"/>
  <c r="AK333"/>
  <c r="AK334"/>
  <c r="AK335"/>
  <c r="AK336"/>
  <c r="AK337"/>
  <c r="AK338"/>
  <c r="AK339"/>
  <c r="AK340"/>
  <c r="AK341"/>
  <c r="AK342"/>
  <c r="AK343"/>
  <c r="AK344"/>
  <c r="AK345"/>
  <c r="AK346"/>
  <c r="AK347"/>
  <c r="AK348"/>
  <c r="AK349"/>
  <c r="AK350"/>
  <c r="AK351"/>
  <c r="AK352"/>
  <c r="AK353"/>
  <c r="AK354"/>
  <c r="AK355"/>
  <c r="AK356"/>
  <c r="AK357"/>
  <c r="AK358"/>
  <c r="AK359"/>
  <c r="AK360"/>
  <c r="AK361"/>
  <c r="AK362"/>
  <c r="AK363"/>
  <c r="AK364"/>
  <c r="AK365"/>
  <c r="AK366"/>
  <c r="AK367"/>
  <c r="AK368"/>
  <c r="AK369"/>
  <c r="AK370"/>
  <c r="AK371"/>
  <c r="AK372"/>
  <c r="AK373"/>
  <c r="AK374"/>
  <c r="AK375"/>
  <c r="AK376"/>
  <c r="AK377"/>
  <c r="AK378"/>
  <c r="AK379"/>
  <c r="AK380"/>
  <c r="AK381"/>
  <c r="AK382"/>
  <c r="AK383"/>
  <c r="AK384"/>
  <c r="AK385"/>
  <c r="AK386"/>
  <c r="AK387"/>
  <c r="AK388"/>
  <c r="AK389"/>
  <c r="AK390"/>
  <c r="AK391"/>
  <c r="AK392"/>
  <c r="AK393"/>
  <c r="AK394"/>
  <c r="AK395"/>
  <c r="AK396"/>
  <c r="AK397"/>
  <c r="AK398"/>
  <c r="AK399"/>
  <c r="AK400"/>
  <c r="AK401"/>
  <c r="AK402"/>
  <c r="AK403"/>
  <c r="AK404"/>
  <c r="AK405"/>
  <c r="AK406"/>
  <c r="AK407"/>
  <c r="AK408"/>
  <c r="AK409"/>
  <c r="AK410"/>
  <c r="AK411"/>
  <c r="AK412"/>
  <c r="AK413"/>
  <c r="AK414"/>
  <c r="AK415"/>
  <c r="AK416"/>
  <c r="AK417"/>
  <c r="AK418"/>
  <c r="AK419"/>
  <c r="AK420"/>
  <c r="AK421"/>
  <c r="AK422"/>
  <c r="AK423"/>
  <c r="AK424"/>
  <c r="AK425"/>
  <c r="AK426"/>
  <c r="AK427"/>
  <c r="AK428"/>
  <c r="AK429"/>
  <c r="AK430"/>
  <c r="AK431"/>
  <c r="AK432"/>
  <c r="AK433"/>
  <c r="AK434"/>
  <c r="AK435"/>
  <c r="AK436"/>
  <c r="AK437"/>
  <c r="AK438"/>
  <c r="AK439"/>
  <c r="AK440"/>
  <c r="AK441"/>
  <c r="AK442"/>
  <c r="AK443"/>
  <c r="AK444"/>
  <c r="AK445"/>
  <c r="AK446"/>
  <c r="AK447"/>
  <c r="AK448"/>
  <c r="AK449"/>
  <c r="AK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214"/>
  <c r="AJ215"/>
  <c r="AJ216"/>
  <c r="AJ217"/>
  <c r="AJ218"/>
  <c r="AJ219"/>
  <c r="AJ220"/>
  <c r="AJ221"/>
  <c r="AJ222"/>
  <c r="AJ223"/>
  <c r="AJ224"/>
  <c r="AJ225"/>
  <c r="AJ226"/>
  <c r="AJ227"/>
  <c r="AJ228"/>
  <c r="AJ229"/>
  <c r="AJ230"/>
  <c r="AJ231"/>
  <c r="AJ232"/>
  <c r="AJ233"/>
  <c r="AJ234"/>
  <c r="AJ235"/>
  <c r="AJ236"/>
  <c r="AJ237"/>
  <c r="AJ238"/>
  <c r="AJ239"/>
  <c r="AJ240"/>
  <c r="AJ241"/>
  <c r="AJ242"/>
  <c r="AJ243"/>
  <c r="AJ244"/>
  <c r="AJ245"/>
  <c r="AJ246"/>
  <c r="AJ247"/>
  <c r="AJ248"/>
  <c r="AJ249"/>
  <c r="AJ250"/>
  <c r="AJ251"/>
  <c r="AJ252"/>
  <c r="AJ253"/>
  <c r="AJ254"/>
  <c r="AJ255"/>
  <c r="AJ256"/>
  <c r="AJ257"/>
  <c r="AJ258"/>
  <c r="AJ259"/>
  <c r="AJ260"/>
  <c r="AJ261"/>
  <c r="AJ262"/>
  <c r="AJ263"/>
  <c r="AJ264"/>
  <c r="AJ265"/>
  <c r="AJ266"/>
  <c r="AJ267"/>
  <c r="AJ268"/>
  <c r="AJ269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7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5"/>
  <c r="AJ306"/>
  <c r="AJ307"/>
  <c r="AJ308"/>
  <c r="AJ309"/>
  <c r="AJ310"/>
  <c r="AJ311"/>
  <c r="AJ312"/>
  <c r="AJ313"/>
  <c r="AJ314"/>
  <c r="AJ315"/>
  <c r="AJ316"/>
  <c r="AJ317"/>
  <c r="AJ318"/>
  <c r="AJ319"/>
  <c r="AJ320"/>
  <c r="AJ321"/>
  <c r="AJ322"/>
  <c r="AJ323"/>
  <c r="AJ324"/>
  <c r="AJ325"/>
  <c r="AJ326"/>
  <c r="AJ327"/>
  <c r="AJ328"/>
  <c r="AJ329"/>
  <c r="AJ330"/>
  <c r="AJ331"/>
  <c r="AJ332"/>
  <c r="AJ333"/>
  <c r="AJ334"/>
  <c r="AJ335"/>
  <c r="AJ336"/>
  <c r="AJ337"/>
  <c r="AJ338"/>
  <c r="AJ339"/>
  <c r="AJ340"/>
  <c r="AJ341"/>
  <c r="AJ342"/>
  <c r="AJ343"/>
  <c r="AJ344"/>
  <c r="AJ345"/>
  <c r="AJ346"/>
  <c r="AJ347"/>
  <c r="AJ348"/>
  <c r="AJ349"/>
  <c r="AJ350"/>
  <c r="AJ351"/>
  <c r="AJ352"/>
  <c r="AJ353"/>
  <c r="AJ354"/>
  <c r="AJ355"/>
  <c r="AJ356"/>
  <c r="AJ357"/>
  <c r="AJ358"/>
  <c r="AJ359"/>
  <c r="AJ360"/>
  <c r="AJ361"/>
  <c r="AJ362"/>
  <c r="AJ363"/>
  <c r="AJ364"/>
  <c r="AJ365"/>
  <c r="AJ366"/>
  <c r="AJ367"/>
  <c r="AJ368"/>
  <c r="AJ369"/>
  <c r="AJ370"/>
  <c r="AJ371"/>
  <c r="AJ372"/>
  <c r="AJ373"/>
  <c r="AJ374"/>
  <c r="AJ375"/>
  <c r="AJ376"/>
  <c r="AJ377"/>
  <c r="AJ378"/>
  <c r="AJ379"/>
  <c r="AJ380"/>
  <c r="AJ381"/>
  <c r="AJ382"/>
  <c r="AJ383"/>
  <c r="AJ384"/>
  <c r="AJ385"/>
  <c r="AJ386"/>
  <c r="AJ387"/>
  <c r="AJ388"/>
  <c r="AJ389"/>
  <c r="AJ390"/>
  <c r="AJ391"/>
  <c r="AJ392"/>
  <c r="AJ393"/>
  <c r="AJ394"/>
  <c r="AJ395"/>
  <c r="AJ396"/>
  <c r="AJ397"/>
  <c r="AJ398"/>
  <c r="AJ399"/>
  <c r="AJ400"/>
  <c r="AJ401"/>
  <c r="AJ402"/>
  <c r="AJ403"/>
  <c r="AJ404"/>
  <c r="AJ405"/>
  <c r="AJ406"/>
  <c r="AJ407"/>
  <c r="AJ408"/>
  <c r="AJ409"/>
  <c r="AJ410"/>
  <c r="AJ411"/>
  <c r="AJ412"/>
  <c r="AJ413"/>
  <c r="AJ414"/>
  <c r="AJ415"/>
  <c r="AJ416"/>
  <c r="AJ417"/>
  <c r="AJ418"/>
  <c r="AJ419"/>
  <c r="AJ420"/>
  <c r="AJ421"/>
  <c r="AJ422"/>
  <c r="AJ423"/>
  <c r="AJ424"/>
  <c r="AJ425"/>
  <c r="AJ426"/>
  <c r="AJ427"/>
  <c r="AJ428"/>
  <c r="AJ429"/>
  <c r="AJ430"/>
  <c r="AJ431"/>
  <c r="AJ432"/>
  <c r="AJ433"/>
  <c r="AJ434"/>
  <c r="AJ435"/>
  <c r="AJ436"/>
  <c r="AJ437"/>
  <c r="AJ438"/>
  <c r="AJ439"/>
  <c r="AJ440"/>
  <c r="AJ441"/>
  <c r="AJ442"/>
  <c r="AJ443"/>
  <c r="AJ444"/>
  <c r="AJ445"/>
  <c r="AJ446"/>
  <c r="AJ447"/>
  <c r="AJ448"/>
  <c r="AJ449"/>
  <c r="AJ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228"/>
  <c r="AI229"/>
  <c r="AI230"/>
  <c r="AI231"/>
  <c r="AI232"/>
  <c r="AI233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262"/>
  <c r="AI263"/>
  <c r="AI264"/>
  <c r="AI265"/>
  <c r="AI266"/>
  <c r="AI267"/>
  <c r="AI268"/>
  <c r="AI269"/>
  <c r="AI270"/>
  <c r="AI271"/>
  <c r="AI272"/>
  <c r="AI273"/>
  <c r="AI274"/>
  <c r="AI275"/>
  <c r="AI276"/>
  <c r="AI277"/>
  <c r="AI278"/>
  <c r="AI279"/>
  <c r="AI280"/>
  <c r="AI281"/>
  <c r="AI282"/>
  <c r="AI283"/>
  <c r="AI284"/>
  <c r="AI285"/>
  <c r="AI286"/>
  <c r="AI287"/>
  <c r="AI288"/>
  <c r="AI289"/>
  <c r="AI290"/>
  <c r="AI291"/>
  <c r="AI292"/>
  <c r="AI293"/>
  <c r="AI294"/>
  <c r="AI295"/>
  <c r="AI296"/>
  <c r="AI297"/>
  <c r="AI298"/>
  <c r="AI299"/>
  <c r="AI300"/>
  <c r="AI301"/>
  <c r="AI302"/>
  <c r="AI303"/>
  <c r="AI304"/>
  <c r="AI305"/>
  <c r="AI306"/>
  <c r="AI307"/>
  <c r="AI308"/>
  <c r="AI309"/>
  <c r="AI310"/>
  <c r="AI311"/>
  <c r="AI312"/>
  <c r="AI313"/>
  <c r="AI314"/>
  <c r="AI315"/>
  <c r="AI316"/>
  <c r="AI317"/>
  <c r="AI318"/>
  <c r="AI319"/>
  <c r="AI320"/>
  <c r="AI321"/>
  <c r="AI322"/>
  <c r="AI323"/>
  <c r="AI324"/>
  <c r="AI325"/>
  <c r="AI326"/>
  <c r="AI327"/>
  <c r="AI328"/>
  <c r="AI329"/>
  <c r="AI330"/>
  <c r="AI331"/>
  <c r="AI332"/>
  <c r="AI333"/>
  <c r="AI334"/>
  <c r="AI335"/>
  <c r="AI336"/>
  <c r="AI337"/>
  <c r="AI338"/>
  <c r="AI339"/>
  <c r="AI340"/>
  <c r="AI341"/>
  <c r="AI342"/>
  <c r="AI343"/>
  <c r="AI344"/>
  <c r="AI345"/>
  <c r="AI346"/>
  <c r="AI347"/>
  <c r="AI348"/>
  <c r="AI349"/>
  <c r="AI350"/>
  <c r="AI351"/>
  <c r="AI352"/>
  <c r="AI353"/>
  <c r="AI354"/>
  <c r="AI355"/>
  <c r="AI356"/>
  <c r="AI357"/>
  <c r="AI358"/>
  <c r="AI359"/>
  <c r="AI360"/>
  <c r="AI361"/>
  <c r="AI362"/>
  <c r="AI363"/>
  <c r="AI364"/>
  <c r="AI365"/>
  <c r="AI366"/>
  <c r="AI367"/>
  <c r="AI368"/>
  <c r="AI369"/>
  <c r="AI370"/>
  <c r="AI371"/>
  <c r="AI372"/>
  <c r="AI373"/>
  <c r="AI374"/>
  <c r="AI375"/>
  <c r="AI376"/>
  <c r="AI377"/>
  <c r="AI378"/>
  <c r="AI379"/>
  <c r="AI380"/>
  <c r="AI381"/>
  <c r="AI382"/>
  <c r="AI383"/>
  <c r="AI384"/>
  <c r="AI385"/>
  <c r="AI386"/>
  <c r="AI387"/>
  <c r="AI388"/>
  <c r="AI389"/>
  <c r="AI390"/>
  <c r="AI391"/>
  <c r="AI392"/>
  <c r="AI393"/>
  <c r="AI394"/>
  <c r="AI395"/>
  <c r="AI396"/>
  <c r="AI397"/>
  <c r="AI398"/>
  <c r="AI399"/>
  <c r="AI400"/>
  <c r="AI401"/>
  <c r="AI402"/>
  <c r="AI403"/>
  <c r="AI404"/>
  <c r="AI405"/>
  <c r="AI406"/>
  <c r="AI407"/>
  <c r="AI408"/>
  <c r="AI409"/>
  <c r="AI410"/>
  <c r="AI411"/>
  <c r="AI412"/>
  <c r="AI413"/>
  <c r="AI414"/>
  <c r="AI415"/>
  <c r="AI416"/>
  <c r="AI417"/>
  <c r="AI418"/>
  <c r="AI419"/>
  <c r="AI420"/>
  <c r="AI421"/>
  <c r="AI422"/>
  <c r="AI423"/>
  <c r="AI424"/>
  <c r="AI425"/>
  <c r="AI426"/>
  <c r="AI427"/>
  <c r="AI428"/>
  <c r="AI429"/>
  <c r="AI430"/>
  <c r="AI431"/>
  <c r="AI432"/>
  <c r="AI433"/>
  <c r="AI434"/>
  <c r="AI435"/>
  <c r="AI436"/>
  <c r="AI437"/>
  <c r="AI438"/>
  <c r="AI439"/>
  <c r="AI440"/>
  <c r="AI441"/>
  <c r="AI442"/>
  <c r="AI443"/>
  <c r="AI444"/>
  <c r="AI445"/>
  <c r="AI446"/>
  <c r="AI447"/>
  <c r="AI448"/>
  <c r="AI449"/>
  <c r="AI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5"/>
  <c r="AK450"/>
  <c r="V450"/>
  <c r="AO450"/>
  <c r="AJ450"/>
  <c r="U450"/>
  <c r="S450"/>
  <c r="AI450"/>
  <c r="T450"/>
  <c r="Y450"/>
  <c r="Z450"/>
  <c r="AT450"/>
  <c r="D450"/>
  <c r="BA450"/>
  <c r="BB450"/>
  <c r="BC450"/>
  <c r="BD450"/>
  <c r="BE450"/>
  <c r="BF450"/>
  <c r="K450"/>
  <c r="L450"/>
  <c r="M450"/>
  <c r="N450"/>
  <c r="O450"/>
  <c r="P450"/>
  <c r="Q450"/>
  <c r="R450"/>
  <c r="AA450"/>
  <c r="AB450"/>
  <c r="AC450"/>
  <c r="AD450"/>
  <c r="AE450"/>
  <c r="AF450"/>
  <c r="AG450"/>
  <c r="AH450"/>
  <c r="AQ450"/>
  <c r="AR450"/>
  <c r="AS450"/>
  <c r="AU450"/>
  <c r="AV450"/>
  <c r="AW450"/>
  <c r="AX450"/>
  <c r="AY450"/>
  <c r="AZ450"/>
  <c r="BH450"/>
  <c r="BI450"/>
  <c r="BJ450"/>
  <c r="G450"/>
  <c r="H450"/>
  <c r="I450"/>
  <c r="J450"/>
  <c r="E450"/>
  <c r="F450"/>
  <c r="C450"/>
</calcChain>
</file>

<file path=xl/sharedStrings.xml><?xml version="1.0" encoding="utf-8"?>
<sst xmlns="http://schemas.openxmlformats.org/spreadsheetml/2006/main" count="559" uniqueCount="487">
  <si>
    <t>Кобяйский</t>
  </si>
  <si>
    <t>Хангаласский</t>
  </si>
  <si>
    <t>Оймяконский</t>
  </si>
  <si>
    <t>Якутск</t>
  </si>
  <si>
    <t>Ленский</t>
  </si>
  <si>
    <t>№</t>
  </si>
  <si>
    <t>Верхоянский</t>
  </si>
  <si>
    <t>Нижнеколымский</t>
  </si>
  <si>
    <t>Вилюйский</t>
  </si>
  <si>
    <t>Жиганский</t>
  </si>
  <si>
    <t>Алданский</t>
  </si>
  <si>
    <t>МР</t>
  </si>
  <si>
    <t>Абыйский</t>
  </si>
  <si>
    <t>Аллаиховский</t>
  </si>
  <si>
    <t>Анабарский</t>
  </si>
  <si>
    <t>Верхнеколымский</t>
  </si>
  <si>
    <t>Момский</t>
  </si>
  <si>
    <t>Оленекский</t>
  </si>
  <si>
    <t>Среднеколымский</t>
  </si>
  <si>
    <t>Усть-Янский</t>
  </si>
  <si>
    <t>Э-Бытантайский</t>
  </si>
  <si>
    <t>Амгинский</t>
  </si>
  <si>
    <t>Верхневилюйский</t>
  </si>
  <si>
    <t xml:space="preserve">Горный </t>
  </si>
  <si>
    <t xml:space="preserve">М-Кангаласский </t>
  </si>
  <si>
    <t>Намский</t>
  </si>
  <si>
    <t>Олекминский</t>
  </si>
  <si>
    <t>Сунтарский</t>
  </si>
  <si>
    <t xml:space="preserve">Таттинский </t>
  </si>
  <si>
    <t>Томпонский</t>
  </si>
  <si>
    <t>Усть-Алданский</t>
  </si>
  <si>
    <t>Усть-Майский</t>
  </si>
  <si>
    <t>Чурапчинский</t>
  </si>
  <si>
    <t>Мирнинский</t>
  </si>
  <si>
    <t>Нерюнгринский</t>
  </si>
  <si>
    <t>Нюрбинский</t>
  </si>
  <si>
    <t xml:space="preserve">Жатай </t>
  </si>
  <si>
    <t>Булунский</t>
  </si>
  <si>
    <t>ИТОГО:</t>
  </si>
  <si>
    <t>Сумма</t>
  </si>
  <si>
    <t>Колич. получ.</t>
  </si>
  <si>
    <t>ГП "Белая гора"</t>
  </si>
  <si>
    <t>СП "Абыйский наслег"</t>
  </si>
  <si>
    <t>СП "Майорский национальный наслег"</t>
  </si>
  <si>
    <t>СП "Мугурдахский наслег</t>
  </si>
  <si>
    <t>СП "Урасалахский наслег"</t>
  </si>
  <si>
    <t>г. Алдан</t>
  </si>
  <si>
    <t>г. Томмот</t>
  </si>
  <si>
    <t>п. Нижний Куранах</t>
  </si>
  <si>
    <t>п. Ленинский</t>
  </si>
  <si>
    <t>Беллетский, с. Хатыстыр</t>
  </si>
  <si>
    <t>Анамы, с. Кутана</t>
  </si>
  <si>
    <t>Чагдинский, с. Чагда</t>
  </si>
  <si>
    <t>Береляхский с. Чкалов</t>
  </si>
  <si>
    <t>Быягнырский, с. Нычалах</t>
  </si>
  <si>
    <t>Русско-Устьинский, с.Р. Устье</t>
  </si>
  <si>
    <t>Юкагирский, с. Оленегорск</t>
  </si>
  <si>
    <t>п. Чокурдах</t>
  </si>
  <si>
    <t>с. Амга</t>
  </si>
  <si>
    <t>Абагинский, с. Абага</t>
  </si>
  <si>
    <t>Алтанский, с. Алтанцы</t>
  </si>
  <si>
    <t>Амгино-Нахаринский, с. Оннёс</t>
  </si>
  <si>
    <t>Бетюнский, с. Бетюнцы</t>
  </si>
  <si>
    <t>Болугурский, с. Болугур</t>
  </si>
  <si>
    <t>Майский, с. Покровка</t>
  </si>
  <si>
    <t>Мяндигинский, с. Мяндиги</t>
  </si>
  <si>
    <t>Сатагайский, с. Сатагай</t>
  </si>
  <si>
    <t>Соморсунский, с. Михайловка</t>
  </si>
  <si>
    <t>Сулгачинский, с. Сулгаччы</t>
  </si>
  <si>
    <t>Чакырский, с. Чакыр 2-й</t>
  </si>
  <si>
    <t>Чапчылганский, с. Чапчылган</t>
  </si>
  <si>
    <t>Эмисский, с. Эмиссы</t>
  </si>
  <si>
    <t>Саскылахский, с. Саскылах</t>
  </si>
  <si>
    <t>Юрюнг-Хаинский, с. Ю.-Хая</t>
  </si>
  <si>
    <t>Борогонский, с. Намы</t>
  </si>
  <si>
    <t>Булунский, с. Кюсюр</t>
  </si>
  <si>
    <t>Быковский, с. Быковский</t>
  </si>
  <si>
    <t>Сиктяхский, с. Сихтях</t>
  </si>
  <si>
    <t>Тюметинский, с. Таймылыр</t>
  </si>
  <si>
    <t>Хара-Улахский, с. Найба</t>
  </si>
  <si>
    <t>п. Тикси</t>
  </si>
  <si>
    <t>Балаганнахский, с. Балаганнах</t>
  </si>
  <si>
    <t xml:space="preserve">Ботулинский, с. Ботулу </t>
  </si>
  <si>
    <t>Быраканский, с. Быракан</t>
  </si>
  <si>
    <t>Далырский, с. Далыр</t>
  </si>
  <si>
    <t>Дюллюкинский, с. Дюллюкю</t>
  </si>
  <si>
    <t>Едюгейский, с. Андреевский</t>
  </si>
  <si>
    <t>Кырыкыйский, с. Кырыкый</t>
  </si>
  <si>
    <t>Кэнтикский, с. Харыялах</t>
  </si>
  <si>
    <t>Магасский, с. Харбала</t>
  </si>
  <si>
    <t>Мейикский, с. Сайылык</t>
  </si>
  <si>
    <t>Намский, с. Хомустах</t>
  </si>
  <si>
    <t>Онхойский, с. Липпе-Атах</t>
  </si>
  <si>
    <t>Оргетский, с. Оргет</t>
  </si>
  <si>
    <t>Оросунский, с. Оросу</t>
  </si>
  <si>
    <t>Сургулукский, с. Багадя</t>
  </si>
  <si>
    <t>Тамалаканский, с. Тамалакан</t>
  </si>
  <si>
    <t>Туобуйинский, с. Туобуя</t>
  </si>
  <si>
    <t>Харбалахский, с. Кюль</t>
  </si>
  <si>
    <t>Хомустахский, с. Хомустах</t>
  </si>
  <si>
    <t>Хоринский, с. Хоро</t>
  </si>
  <si>
    <t>с. Верхневилюйск</t>
  </si>
  <si>
    <t>Арылахский, с. Усун-Кюель</t>
  </si>
  <si>
    <t>п. Зырянка</t>
  </si>
  <si>
    <t>Верхнеколымский, с. Верхнеколымск</t>
  </si>
  <si>
    <t>Нелемнский, с. Нелемное</t>
  </si>
  <si>
    <t>Угольнинский, с. Угольное</t>
  </si>
  <si>
    <t>Утаинский, с. Утая</t>
  </si>
  <si>
    <t>г. Верхоянск</t>
  </si>
  <si>
    <t>п. Эсе-Хайя</t>
  </si>
  <si>
    <t>Адычинский, с. Бетенкес</t>
  </si>
  <si>
    <t>Арылахский, с. Бала</t>
  </si>
  <si>
    <t>Бабушкинский, с. Боронук</t>
  </si>
  <si>
    <t>Барыласский, с. Барылас</t>
  </si>
  <si>
    <t>Борулахский, с. Томтор</t>
  </si>
  <si>
    <t>п. Батагай</t>
  </si>
  <si>
    <t>Дулгалахский, с. Томтор</t>
  </si>
  <si>
    <t>Сартанский, с. Юнкюр</t>
  </si>
  <si>
    <t>Столбинский, с. Столбы</t>
  </si>
  <si>
    <t>Суордахский, с. Суордах</t>
  </si>
  <si>
    <t>Табалахский, с. Улахан-Кюель</t>
  </si>
  <si>
    <t>Черюмчинский, с. Черюмче</t>
  </si>
  <si>
    <t>Эгинский, с. Сайды</t>
  </si>
  <si>
    <t>Эльгесский, с. Хайысардах</t>
  </si>
  <si>
    <t>Янский, с. Юттях</t>
  </si>
  <si>
    <t xml:space="preserve">п. Кысыл-Сыр </t>
  </si>
  <si>
    <t>Арылахский, с. Хампа</t>
  </si>
  <si>
    <t>г. Вилюйск</t>
  </si>
  <si>
    <t>Баппагайинский с. Илбенге</t>
  </si>
  <si>
    <t>Бёкчёгинский, с. Бетюнг</t>
  </si>
  <si>
    <t xml:space="preserve">Борогонский, с. Чай </t>
  </si>
  <si>
    <t>Екюндюнский, с. Екюндю</t>
  </si>
  <si>
    <t>Жемконский, с. Эбя</t>
  </si>
  <si>
    <t>Кыргыдайский, с. Сатагай</t>
  </si>
  <si>
    <t>Кюлетский 1-й, с. Усун</t>
  </si>
  <si>
    <t>Кюлетский 2-й, с. Кюлекянь</t>
  </si>
  <si>
    <t>Лёкёчёнский, с. Лекечен</t>
  </si>
  <si>
    <t>Первый Тогусский, с. Тымпы</t>
  </si>
  <si>
    <t>Тогусский, с. Балагаччы</t>
  </si>
  <si>
    <t>Тылгынинский, с. Тербяс</t>
  </si>
  <si>
    <t>Хагынский, с. Кирово</t>
  </si>
  <si>
    <t>Халбакинский, с. Тосу</t>
  </si>
  <si>
    <t>Чернышевский, с. Чинеке</t>
  </si>
  <si>
    <t>Тасагарский с. Тасагар</t>
  </si>
  <si>
    <t>Чочунский с. Сыдыбыл</t>
  </si>
  <si>
    <t>Югюлятский с. Кюбяинде</t>
  </si>
  <si>
    <t>Атамайский, с. Бясь-Кюель</t>
  </si>
  <si>
    <t>Кировский, с. Асыма</t>
  </si>
  <si>
    <t>Маганинский, с. Орто-Сурт</t>
  </si>
  <si>
    <t>Малтанинский, с. Кептин</t>
  </si>
  <si>
    <t>Мытахский, с. Дикимдя</t>
  </si>
  <si>
    <t>Одунунский, с. Магарас</t>
  </si>
  <si>
    <t>Октябрьский, с. Кюерелях</t>
  </si>
  <si>
    <t>Шологонский, с. Ерт</t>
  </si>
  <si>
    <t>с. Бердигестях</t>
  </si>
  <si>
    <t>Бестяхский, с. Бестях</t>
  </si>
  <si>
    <t>Кыстатыам, с. Кыстатыам</t>
  </si>
  <si>
    <t>Линдинский, с. Баханай</t>
  </si>
  <si>
    <t>с. Жиганск</t>
  </si>
  <si>
    <t>Арыктахский, с. Арыктах</t>
  </si>
  <si>
    <t>Кировский, с. Сегян-Кюель</t>
  </si>
  <si>
    <t>Кобяйский, с. Кобяй</t>
  </si>
  <si>
    <t>Куокуйский, с. Аргас</t>
  </si>
  <si>
    <t>п. Сангар</t>
  </si>
  <si>
    <t>Ламынхинский, с. Себян-Кюель</t>
  </si>
  <si>
    <t>Люччегинский 1-й, с. Багадя</t>
  </si>
  <si>
    <t>Люччегинский 2-й, с. Мастах</t>
  </si>
  <si>
    <t>Мукучинский, с. Сайылык</t>
  </si>
  <si>
    <t>Нижилинский, с. Чагда</t>
  </si>
  <si>
    <t>Ситтинский, с. Ситте</t>
  </si>
  <si>
    <t>Тыайинский, с.Тыайа</t>
  </si>
  <si>
    <t>г. Ленск</t>
  </si>
  <si>
    <t>п. Витим</t>
  </si>
  <si>
    <t>п. Пеледуй</t>
  </si>
  <si>
    <t>Беченчинский, с. Беченча</t>
  </si>
  <si>
    <t>Мурбайский, с. Нюя Северная</t>
  </si>
  <si>
    <t>Нюйский с. Хамра</t>
  </si>
  <si>
    <t>Орто-Нахаринский, с. Орто-Нахара</t>
  </si>
  <si>
    <t>Толонский, с. Толон</t>
  </si>
  <si>
    <t>Ярославский, п. Ярославский</t>
  </si>
  <si>
    <t>Наторинский, с. Натора</t>
  </si>
  <si>
    <t>п. Нижний Бестях</t>
  </si>
  <si>
    <t>Алтанский, с. Елечей</t>
  </si>
  <si>
    <t>Арангасский, с. Тарат</t>
  </si>
  <si>
    <t>Батаринский, с. Сымах</t>
  </si>
  <si>
    <t>Бедимя, с. Бедеме</t>
  </si>
  <si>
    <t>Бютейдяхский, с. Бютейдях</t>
  </si>
  <si>
    <t>Догдогинский, с. Беке</t>
  </si>
  <si>
    <t>Дойдунский, с. Хапчагай</t>
  </si>
  <si>
    <t>Доллунский, с. Тумул</t>
  </si>
  <si>
    <t>Жабыльский с. Нуорагана</t>
  </si>
  <si>
    <t>Жанхандинский, с. Техтюр</t>
  </si>
  <si>
    <t>Мегинский, с. Балыктах</t>
  </si>
  <si>
    <t>Мегюренский, с. Матта</t>
  </si>
  <si>
    <t>Мелдехсинский, с. Суола</t>
  </si>
  <si>
    <t>Морукский, с. Суола-Морук</t>
  </si>
  <si>
    <t>Нахаринский 1-й, с. Телиги</t>
  </si>
  <si>
    <t>Нахаринский 2-й, с. Хочо</t>
  </si>
  <si>
    <t>Нерюктяйинский, с. Павловск</t>
  </si>
  <si>
    <t>Рассолодинский, с. Рассолода</t>
  </si>
  <si>
    <t>Тарагайский, с. Табага</t>
  </si>
  <si>
    <t>Томторский, с. Томтор</t>
  </si>
  <si>
    <t>с. Майя</t>
  </si>
  <si>
    <t>Тыллыминский 1-й, с. Ломтука</t>
  </si>
  <si>
    <t>Тюнгюлюнский, с. Тюнгюлю</t>
  </si>
  <si>
    <t>Хаптагайский, с. Хаптагай</t>
  </si>
  <si>
    <t>Харанский, с. Хара</t>
  </si>
  <si>
    <t>Ходоринский, с. Чюйя</t>
  </si>
  <si>
    <t>Холгуминский, с. Бырама</t>
  </si>
  <si>
    <t>Хоробутский, с. Хоробут</t>
  </si>
  <si>
    <t>Чыамайыкинский, с. Даркылах</t>
  </si>
  <si>
    <t>г. Мирный</t>
  </si>
  <si>
    <t>г. Удачный</t>
  </si>
  <si>
    <t>п. Айхал</t>
  </si>
  <si>
    <t>п. Алмазный</t>
  </si>
  <si>
    <t>п. Светлый</t>
  </si>
  <si>
    <t>п. Чернышевский</t>
  </si>
  <si>
    <t>Ботуобуйинский, с. Тас-Юрях</t>
  </si>
  <si>
    <t>Садынский, с. Сюльдюкар</t>
  </si>
  <si>
    <t>Чуонинский, с. Арылах</t>
  </si>
  <si>
    <t>Индигирский, с. Буор-Сысы</t>
  </si>
  <si>
    <t>Соболохский, с. Соболох</t>
  </si>
  <si>
    <t>Тебюляхский, с. Чумпу-Кытыл</t>
  </si>
  <si>
    <t>п. Хону</t>
  </si>
  <si>
    <t>Улахан-Чистайский, с. Сасыр</t>
  </si>
  <si>
    <t>Чыбагалах-й, с. Кулун-Елбют</t>
  </si>
  <si>
    <t>Арбынский, с. Сыгыннах</t>
  </si>
  <si>
    <t>Бетюнский, с. Бютяй-Юрдя</t>
  </si>
  <si>
    <t>с. Намцы</t>
  </si>
  <si>
    <t>Едейский, с. Ымыяхтах</t>
  </si>
  <si>
    <t>Искровский, с. Кюренг-Ат</t>
  </si>
  <si>
    <t>Кобяконский, с. Харыялах</t>
  </si>
  <si>
    <t>Модутский</t>
  </si>
  <si>
    <t>Никольский, с. Никольский</t>
  </si>
  <si>
    <t>Партизанский, с. Партизан</t>
  </si>
  <si>
    <t>Салбанский, с. Хонгор-Бие</t>
  </si>
  <si>
    <t>с. Маймага</t>
  </si>
  <si>
    <t>Тастахский, с. Ергелех</t>
  </si>
  <si>
    <t>Тюбинский, с. Булус</t>
  </si>
  <si>
    <t>Фрунзенский, с. Фрунзе</t>
  </si>
  <si>
    <t>Хамагаттин-й, с. Крест-Кытыл</t>
  </si>
  <si>
    <t>Хатын-Арынский, с. Аппан</t>
  </si>
  <si>
    <t>Хатырыкский, с. Столбы</t>
  </si>
  <si>
    <t>Хомустах-й 1-й, с. Кысыл-Сыр</t>
  </si>
  <si>
    <t>Хомустахский 2-й, с. Хатас</t>
  </si>
  <si>
    <t>п. Беркакит</t>
  </si>
  <si>
    <t>п. Золотинка</t>
  </si>
  <si>
    <t>п. Серебряный Бор</t>
  </si>
  <si>
    <t>п. Хани</t>
  </si>
  <si>
    <t>п. Чульман</t>
  </si>
  <si>
    <t>с. Иенгра</t>
  </si>
  <si>
    <t>г. Нерюнгри</t>
  </si>
  <si>
    <t>Олеринский, с. Андрюшкино</t>
  </si>
  <si>
    <t>Походский, с. Походск</t>
  </si>
  <si>
    <t>Халарчинский, с. Колымское</t>
  </si>
  <si>
    <t>п. Черский</t>
  </si>
  <si>
    <t>Аканинский, с. Акана</t>
  </si>
  <si>
    <t>Бордонский, с. Малыкай</t>
  </si>
  <si>
    <t>Дикимдинский, с. Дикимдя</t>
  </si>
  <si>
    <t>Едейский, с. Едей</t>
  </si>
  <si>
    <t>Жарханский, с. Жархан</t>
  </si>
  <si>
    <t>Кангаласский</t>
  </si>
  <si>
    <t>Кюндядинский, с. Кюндядя</t>
  </si>
  <si>
    <t>Мальжагарский, с. Мальжагар</t>
  </si>
  <si>
    <t>Мархинский, с. Энгольжа</t>
  </si>
  <si>
    <t>Мегежекский, с. Хаты</t>
  </si>
  <si>
    <t>Нюрбачанский, с. Нюрбачан</t>
  </si>
  <si>
    <t>Октябрьский, с. Антоновка</t>
  </si>
  <si>
    <t>Сюлинский, с. Сюля</t>
  </si>
  <si>
    <t>Таркаинский, с. Хатын-Сысы</t>
  </si>
  <si>
    <t>Тюмюкский, с. Маар</t>
  </si>
  <si>
    <t>Хорулинский, с. Сайылык</t>
  </si>
  <si>
    <t>Чаппангдинский, с. Чаппанда</t>
  </si>
  <si>
    <t>Чукарский, с. Чукар</t>
  </si>
  <si>
    <t>г. Нюрба</t>
  </si>
  <si>
    <t>п. Усть-Нера</t>
  </si>
  <si>
    <t>п. Артык</t>
  </si>
  <si>
    <t>Борогонский 1-й, с. Оймякон</t>
  </si>
  <si>
    <t>Борогонский 2-й, с. Томтор</t>
  </si>
  <si>
    <t>Сордоннохский, с. Орто-Балаган</t>
  </si>
  <si>
    <t>Терютский, с. Терют</t>
  </si>
  <si>
    <t>Ючюгейский, с. Ючюгей</t>
  </si>
  <si>
    <t>г. Олекминск</t>
  </si>
  <si>
    <t>п. Заречный</t>
  </si>
  <si>
    <t>Дабанский, с. Дабан</t>
  </si>
  <si>
    <t>Дельгейский, с. Дельгей</t>
  </si>
  <si>
    <t>Жарханский, с. Токко</t>
  </si>
  <si>
    <t>Киндигирский, с. Куду-Кюель</t>
  </si>
  <si>
    <t>Кыллахский, с. Кыллах</t>
  </si>
  <si>
    <t>Кяччинский, с. Кяччи</t>
  </si>
  <si>
    <t>Мальжагарский, с. Юнкюр</t>
  </si>
  <si>
    <t>Мачинский, с. Мача</t>
  </si>
  <si>
    <t>Нерюктяйинский 1-й, с.Нерюктяйинск</t>
  </si>
  <si>
    <t>Нерюктяйинский 2-й, с.Нерюктяйинск 2</t>
  </si>
  <si>
    <t>Олекминский, с. Олекминск</t>
  </si>
  <si>
    <t>Саныяхтахский, с. Саныяхтах</t>
  </si>
  <si>
    <t>Солянский, с. Солянка</t>
  </si>
  <si>
    <t>Троицкий, с. Троицк</t>
  </si>
  <si>
    <t>Тянский, с. Тяня</t>
  </si>
  <si>
    <t>Улахан-Мунгкунский, с.Улахан-Мунгку</t>
  </si>
  <si>
    <t>Урицкий, с. Урицкое</t>
  </si>
  <si>
    <t>Хоринский, с. Хоринцы</t>
  </si>
  <si>
    <t>Чапаевский, с. Чапаево</t>
  </si>
  <si>
    <t>Чаринский, с. Бясь-Кюель</t>
  </si>
  <si>
    <t>Оленекский, с. Оленек</t>
  </si>
  <si>
    <t>Жилиндинский, с. Жилинда</t>
  </si>
  <si>
    <t>Кирбейский, с. Харыялах</t>
  </si>
  <si>
    <t>Шологонский, с. Эйик</t>
  </si>
  <si>
    <t>г. Среднеколымск</t>
  </si>
  <si>
    <t>Алазейский, с. Аргахтах</t>
  </si>
  <si>
    <t>Байдинский, с. Налимск</t>
  </si>
  <si>
    <t>Берёзовский, с. Березовка</t>
  </si>
  <si>
    <t>Кангаласский 1-й, с. Алеко-Кюель</t>
  </si>
  <si>
    <t>Кангаласский 2-й, с. Эбях</t>
  </si>
  <si>
    <t>Мятисский 1-й, с. Сылгы-Ы</t>
  </si>
  <si>
    <t>Мятисский 2-й, с. Сватай</t>
  </si>
  <si>
    <t>Сень-Кюёльский, с. Ойусардах</t>
  </si>
  <si>
    <t>Хатынгнахский, с. Хатынгнах</t>
  </si>
  <si>
    <t>Аллагинский, с. Аллага</t>
  </si>
  <si>
    <t>Бордонский, с. Сарданга</t>
  </si>
  <si>
    <t>Вилючанский, с. Хордогой</t>
  </si>
  <si>
    <t>Жарханский, с. Арылах</t>
  </si>
  <si>
    <t>Илимнирский, с. Илимнир</t>
  </si>
  <si>
    <t>Кемпендяйский, с. Кемпендяй</t>
  </si>
  <si>
    <t>Крестяхский, с. Крестях</t>
  </si>
  <si>
    <t>Куокунинский, с. Куокуну</t>
  </si>
  <si>
    <t>с. Кутана</t>
  </si>
  <si>
    <t>Кюкяйский, с. Кюкяй</t>
  </si>
  <si>
    <t>Кюндяинский, с. Кюндяе</t>
  </si>
  <si>
    <t>Мар-Кюельский, с. Мар-Кюель</t>
  </si>
  <si>
    <t>Нахаринский, с. Нахара</t>
  </si>
  <si>
    <t>Тенкинский, с. Тенкя</t>
  </si>
  <si>
    <t>Тойбохойский, с. Тойбохой</t>
  </si>
  <si>
    <t>Туойдахский, с. Туойдах</t>
  </si>
  <si>
    <t>Тюбяй-Жарханский, с. Арылах</t>
  </si>
  <si>
    <t>Тюбяйский, с. Тюбяй</t>
  </si>
  <si>
    <t>Устьинский, с. Устье</t>
  </si>
  <si>
    <t>Хаданский, с. Агдары</t>
  </si>
  <si>
    <t>Шеинский, с. Шея</t>
  </si>
  <si>
    <t>Эльгяйский, с. Эльгяй</t>
  </si>
  <si>
    <t>с. Сунтар</t>
  </si>
  <si>
    <t>Алданский, с. Булун</t>
  </si>
  <si>
    <t>Амгинский, с. Чычымах</t>
  </si>
  <si>
    <t>Баягинский, с. Томтор</t>
  </si>
  <si>
    <t>Дайа-Амгинский, с. Дайа-Амгата</t>
  </si>
  <si>
    <t>Жохсогонский, с. Боробул</t>
  </si>
  <si>
    <t>Жулейский, с. Туора-Кюель</t>
  </si>
  <si>
    <t>Игидейский, с. Дебдирге</t>
  </si>
  <si>
    <t>Октябрьский,с. Черкех</t>
  </si>
  <si>
    <t>Средне-Амгинский, с. Харбалах</t>
  </si>
  <si>
    <t>Тыарасинский, с. Кыйы</t>
  </si>
  <si>
    <t>Уолбинский, с. Уолба</t>
  </si>
  <si>
    <t>с. Ытык- Кюель</t>
  </si>
  <si>
    <t>Хара-Алдан-й, с. Хара-Алдан</t>
  </si>
  <si>
    <t>п. Джебарики-Хая</t>
  </si>
  <si>
    <t>Баягантайский, с. Крест-Хальджай</t>
  </si>
  <si>
    <t>Мегино-Алданский, с. Мегино-Алдан</t>
  </si>
  <si>
    <t>Охот-Перевозовский, с. Охотский-Перевоз</t>
  </si>
  <si>
    <t>п. Хандыга</t>
  </si>
  <si>
    <t>Теплоключевской, с.Теплый Ключ</t>
  </si>
  <si>
    <t>Томпонский, с. Тополиное</t>
  </si>
  <si>
    <t>Ынгинский, с. Новый</t>
  </si>
  <si>
    <t>Сасыльский с. Кэскил</t>
  </si>
  <si>
    <t>Батагайский, с. Хомустах</t>
  </si>
  <si>
    <t>Баягантайский, с. Танда</t>
  </si>
  <si>
    <t>Борогонский, с. Тумул</t>
  </si>
  <si>
    <t>Бэрт-Усовский, с. Сырдах</t>
  </si>
  <si>
    <t>Бярийинский, с. Бярийе</t>
  </si>
  <si>
    <t>Дюпсюнский, с. Дюпся</t>
  </si>
  <si>
    <t>Курбусахский, с. Ус-Кюель</t>
  </si>
  <si>
    <t>Легойский, с. Тулуна</t>
  </si>
  <si>
    <t>Легойский 2-й, с. Кептени</t>
  </si>
  <si>
    <t>Наяхинский, с. Балыктах</t>
  </si>
  <si>
    <t>Ольтехский, с. Бейдинга</t>
  </si>
  <si>
    <t>Онерский, с. Эселях</t>
  </si>
  <si>
    <t>Оспехский 1-й, с. Усун-Кюель</t>
  </si>
  <si>
    <t>Оспехский, с. Дыгдал</t>
  </si>
  <si>
    <t>Суоттунский, с. Огородтах</t>
  </si>
  <si>
    <t>Тит-Арынский, с. Тит-Ары</t>
  </si>
  <si>
    <t>Тюляхский, с. Кылайы</t>
  </si>
  <si>
    <t>Хоринский 1-й, с. Чаранг</t>
  </si>
  <si>
    <t>Хоринский, с. Маягас</t>
  </si>
  <si>
    <t>Чериктейский, с. Чериктей</t>
  </si>
  <si>
    <t>п. Звездочка</t>
  </si>
  <si>
    <t>п. Усть- Мая</t>
  </si>
  <si>
    <t>п. Эльдикан</t>
  </si>
  <si>
    <t>п. Солнечный</t>
  </si>
  <si>
    <t xml:space="preserve">п. Югорёнок </t>
  </si>
  <si>
    <t>Кюпский,с. Кюпцы</t>
  </si>
  <si>
    <t>Петропавловский, с. Петропавловск</t>
  </si>
  <si>
    <t xml:space="preserve">с. Белькачи </t>
  </si>
  <si>
    <t>с. Усть-Миль</t>
  </si>
  <si>
    <t>Эжанский, с. Эжанцы</t>
  </si>
  <si>
    <t>п. Нижнеянск</t>
  </si>
  <si>
    <t>п. Усть-Куйга</t>
  </si>
  <si>
    <t>Казачинский, с. Казачье</t>
  </si>
  <si>
    <t>Омолойский, с. Хайыр</t>
  </si>
  <si>
    <t>п. Депутатский</t>
  </si>
  <si>
    <t>Туматский, Тумат</t>
  </si>
  <si>
    <t>Усть-Янский, с. Усть-Яна</t>
  </si>
  <si>
    <t>Уяндинский, с. Уянди</t>
  </si>
  <si>
    <t>Юкагирский, с. Юкагир</t>
  </si>
  <si>
    <t>Силленяхский с. Сайылык</t>
  </si>
  <si>
    <t>г. Покровск</t>
  </si>
  <si>
    <t>п. Мохсоголлох</t>
  </si>
  <si>
    <t>Жемконский 1-й, с. Тит-Эбя</t>
  </si>
  <si>
    <t>Жемконский 2-й, с. Кердем</t>
  </si>
  <si>
    <t>Жерский, с. Улах-Ан</t>
  </si>
  <si>
    <t xml:space="preserve">Иситский, </t>
  </si>
  <si>
    <t>Качикатский, с. Качикатцы</t>
  </si>
  <si>
    <t>Мальжагарский 1-й, с. Булгунняхтах</t>
  </si>
  <si>
    <t>Мальжагарский 2-й, с. Улахан-Ан</t>
  </si>
  <si>
    <t>Мальжагарский 4-й, с. Едей</t>
  </si>
  <si>
    <t>Мальжагарский, 5-й</t>
  </si>
  <si>
    <t>Немюгюнский, с. Ой</t>
  </si>
  <si>
    <t>Октемский, с. Октемцы</t>
  </si>
  <si>
    <t>Синский, с. Синск</t>
  </si>
  <si>
    <t>Техтюрский, с. Техтюр</t>
  </si>
  <si>
    <t>Тумульский, с. Тумул</t>
  </si>
  <si>
    <t>Алагарский, с. Чыаппара</t>
  </si>
  <si>
    <t>Арылахский, с. Арылах</t>
  </si>
  <si>
    <t>Бахсытский, с. Толон</t>
  </si>
  <si>
    <t>Болтогинский, с. Харбала</t>
  </si>
  <si>
    <t>Болугурский, с. Мындагай</t>
  </si>
  <si>
    <t>Кытанахский, с. Килянки</t>
  </si>
  <si>
    <t>Мугудайский, с. Маралайы</t>
  </si>
  <si>
    <t>Ожулунский, с. Дябыла</t>
  </si>
  <si>
    <t>Соловьевский, с. Мырыла</t>
  </si>
  <si>
    <t>Сыланский, с. Усун-Кюель</t>
  </si>
  <si>
    <t>Телейский, с. Телей-Диринг</t>
  </si>
  <si>
    <t>Хадарский, с. Юрюнг-Кюель</t>
  </si>
  <si>
    <t>Хатылынский, с. Харбала 1-я</t>
  </si>
  <si>
    <t>Хаяхсытский, с. Туора-Кюель</t>
  </si>
  <si>
    <t>Хоптогинский, с. Дирин</t>
  </si>
  <si>
    <t>Чакырский, с. Толон</t>
  </si>
  <si>
    <t>с. Чурапча</t>
  </si>
  <si>
    <t>Тюгясирский, с. Батагай-Алыта</t>
  </si>
  <si>
    <t>Верхнебытантайский, с. Джаргалах</t>
  </si>
  <si>
    <t>Нижнебытантайский, с. Кустур</t>
  </si>
  <si>
    <t>Салдыкельский, с. Мурья, с. Батамай</t>
  </si>
  <si>
    <t>Усть- Амгинский с. Чымнаайы</t>
  </si>
  <si>
    <t>Село в % от количества получателей</t>
  </si>
  <si>
    <t>Село в % от суммы</t>
  </si>
  <si>
    <t>СП "Уолбутский наслег"</t>
  </si>
  <si>
    <t>Мүрүнский</t>
  </si>
  <si>
    <t>Тыллыминский 2-й</t>
  </si>
  <si>
    <t>Микрофинасирование</t>
  </si>
  <si>
    <t>Поручительства</t>
  </si>
  <si>
    <t>МО</t>
  </si>
  <si>
    <t>ФОНД</t>
  </si>
  <si>
    <t>Образовательная поддержка</t>
  </si>
  <si>
    <t>Оперативная информация о реализации механизмов государственной финансовой поддержки за 2016г</t>
  </si>
  <si>
    <t>Создание и (или) развитие инфраструктуры поддержки субъектов малого предпринимательства, оказывающей имущественную поддержку, - бизнес-инкубаторов</t>
  </si>
  <si>
    <t>Организация массовых программ обучения и повышения квалификации</t>
  </si>
  <si>
    <t>Проведение мастер-классов и стажировок</t>
  </si>
  <si>
    <t>Развитие предпринимательских навыков и компетенций у детей и подростков в школах, участие в конкурсах молодежных бизнес-проектов и бизнес-кейсов</t>
  </si>
  <si>
    <t>Образование, развитие предпринимательских компетенций у молодежи: массовое обучение, проведение семинаров и мастер-классов</t>
  </si>
  <si>
    <t xml:space="preserve">Количество получ. </t>
  </si>
  <si>
    <t>Софинансирование муницпальных программ</t>
  </si>
  <si>
    <t>Создано рабочих мест</t>
  </si>
  <si>
    <t>Сохранено рабочих мест</t>
  </si>
  <si>
    <t>ИТОГО: Субсидии СМСП</t>
  </si>
  <si>
    <t>Бизнес школа</t>
  </si>
  <si>
    <t xml:space="preserve">Консультации </t>
  </si>
  <si>
    <t xml:space="preserve">в т.ч. по «горячей линии» </t>
  </si>
  <si>
    <t>Количество</t>
  </si>
  <si>
    <t xml:space="preserve">Публикаций в муниципальных СМИ и выходы в радио эфир </t>
  </si>
  <si>
    <t>Информационно-разъяснительных мероприятия</t>
  </si>
  <si>
    <t>Субсидирование части затрат субъектов малого и среднего предпринимательства, осуществляющих деятельность в сфере производства товаров (работ, услуг), по уплате процентов по кредитам, привлеченным в российских кредитных организациях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</si>
  <si>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 с российскими лизинговыми организациями</t>
  </si>
  <si>
    <t>Субсидирование части затрат, понесенных субъектами малого и среднего предпринимательства на модернизацию (приобретение и (или) обновление) производственного оборудования</t>
  </si>
  <si>
    <t>Сумма ФБ</t>
  </si>
  <si>
    <t>Сумма РБ</t>
  </si>
  <si>
    <t>Информационно-консультационных услуги (ЦПП и БИ)</t>
  </si>
  <si>
    <t>Грант для начинающих</t>
  </si>
  <si>
    <t>Итого</t>
  </si>
  <si>
    <t>ИТОГО ФИНАНСОВАЯ ПОДДЕРЖКА</t>
  </si>
  <si>
    <t>Информация о реализации механизмов государственной финансовой поддержки за 2017 год</t>
  </si>
  <si>
    <t xml:space="preserve">Поддержка социального предпринимательства  </t>
  </si>
  <si>
    <t>Имущественная поддержка (отд. Лукина В.И. и БИ)</t>
  </si>
  <si>
    <t>Сектор местного производства</t>
  </si>
  <si>
    <t>количество получателей</t>
  </si>
  <si>
    <t>сумма поддержки</t>
  </si>
  <si>
    <t>Отдел по работе с муниципальными образованиями</t>
  </si>
  <si>
    <t>Финансовая поддержка село</t>
  </si>
  <si>
    <t>Всего</t>
  </si>
  <si>
    <t>Cектор информационно-консультационной поддержки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</si>
</sst>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00"/>
    <numFmt numFmtId="166" formatCode="#,##0_р_."/>
    <numFmt numFmtId="167" formatCode="#,##0.00\ _₽"/>
    <numFmt numFmtId="168" formatCode="#,##0.00;[Red]#,##0.00"/>
    <numFmt numFmtId="169" formatCode="##\ ###\ ##0.00"/>
  </numFmts>
  <fonts count="25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rgb="FFFF0000"/>
      <name val="Cambria"/>
      <family val="1"/>
      <charset val="204"/>
      <scheme val="maj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164" fontId="4" fillId="0" borderId="0" applyFont="0" applyFill="0" applyBorder="0" applyAlignment="0" applyProtection="0"/>
  </cellStyleXfs>
  <cellXfs count="141">
    <xf numFmtId="0" fontId="0" fillId="0" borderId="0" xfId="0"/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5" fillId="2" borderId="0" xfId="0" applyFont="1" applyFill="1" applyBorder="1" applyAlignment="1">
      <alignment horizontal="center" vertical="center" wrapText="1" shrinkToFit="1"/>
    </xf>
    <xf numFmtId="0" fontId="16" fillId="2" borderId="0" xfId="0" applyFont="1" applyFill="1" applyBorder="1" applyAlignment="1">
      <alignment horizontal="center" vertical="center" wrapText="1" shrinkToFit="1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/>
    </xf>
    <xf numFmtId="0" fontId="10" fillId="2" borderId="1" xfId="2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8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2" fontId="18" fillId="2" borderId="1" xfId="2" applyNumberFormat="1" applyFont="1" applyFill="1" applyBorder="1" applyAlignment="1">
      <alignment horizontal="center" vertical="center" wrapText="1"/>
    </xf>
    <xf numFmtId="2" fontId="19" fillId="2" borderId="1" xfId="2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2" fontId="22" fillId="2" borderId="1" xfId="2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2" fontId="5" fillId="2" borderId="0" xfId="0" applyNumberFormat="1" applyFont="1" applyFill="1"/>
    <xf numFmtId="166" fontId="5" fillId="2" borderId="0" xfId="0" applyNumberFormat="1" applyFont="1" applyFill="1"/>
    <xf numFmtId="165" fontId="5" fillId="2" borderId="0" xfId="0" applyNumberFormat="1" applyFont="1" applyFill="1"/>
    <xf numFmtId="1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2" fontId="1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 vertical="center"/>
    </xf>
    <xf numFmtId="168" fontId="5" fillId="2" borderId="0" xfId="0" applyNumberFormat="1" applyFont="1" applyFill="1"/>
    <xf numFmtId="2" fontId="5" fillId="4" borderId="0" xfId="0" applyNumberFormat="1" applyFont="1" applyFill="1"/>
    <xf numFmtId="169" fontId="5" fillId="4" borderId="0" xfId="0" applyNumberFormat="1" applyFont="1" applyFill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/>
    </xf>
    <xf numFmtId="167" fontId="5" fillId="5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1" fontId="23" fillId="5" borderId="1" xfId="0" applyNumberFormat="1" applyFont="1" applyFill="1" applyBorder="1" applyAlignment="1">
      <alignment horizontal="center" vertical="center"/>
    </xf>
    <xf numFmtId="167" fontId="23" fillId="5" borderId="1" xfId="0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164" fontId="9" fillId="5" borderId="1" xfId="3" applyFont="1" applyFill="1" applyBorder="1" applyAlignment="1">
      <alignment horizontal="center" vertical="center"/>
    </xf>
    <xf numFmtId="168" fontId="9" fillId="5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2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9" fillId="5" borderId="0" xfId="0" applyFont="1" applyFill="1"/>
    <xf numFmtId="0" fontId="5" fillId="5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10" fontId="17" fillId="5" borderId="1" xfId="2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/>
    </xf>
    <xf numFmtId="168" fontId="1" fillId="5" borderId="1" xfId="0" applyNumberFormat="1" applyFont="1" applyFill="1" applyBorder="1" applyAlignment="1">
      <alignment horizontal="center" vertical="center"/>
    </xf>
    <xf numFmtId="1" fontId="18" fillId="5" borderId="1" xfId="2" applyNumberFormat="1" applyFont="1" applyFill="1" applyBorder="1" applyAlignment="1">
      <alignment horizontal="center" vertical="center" wrapText="1"/>
    </xf>
    <xf numFmtId="168" fontId="18" fillId="5" borderId="1" xfId="2" applyNumberFormat="1" applyFont="1" applyFill="1" applyBorder="1" applyAlignment="1">
      <alignment horizontal="center" vertical="center" wrapText="1"/>
    </xf>
    <xf numFmtId="1" fontId="19" fillId="5" borderId="1" xfId="2" applyNumberFormat="1" applyFont="1" applyFill="1" applyBorder="1" applyAlignment="1">
      <alignment horizontal="center" vertical="center" wrapText="1"/>
    </xf>
    <xf numFmtId="168" fontId="19" fillId="5" borderId="1" xfId="2" applyNumberFormat="1" applyFont="1" applyFill="1" applyBorder="1" applyAlignment="1">
      <alignment horizontal="center" vertical="center" wrapText="1"/>
    </xf>
    <xf numFmtId="1" fontId="20" fillId="5" borderId="1" xfId="0" applyNumberFormat="1" applyFont="1" applyFill="1" applyBorder="1" applyAlignment="1">
      <alignment horizontal="center" vertical="center"/>
    </xf>
    <xf numFmtId="1" fontId="21" fillId="5" borderId="1" xfId="0" applyNumberFormat="1" applyFont="1" applyFill="1" applyBorder="1" applyAlignment="1">
      <alignment horizontal="center" vertical="center"/>
    </xf>
    <xf numFmtId="1" fontId="21" fillId="5" borderId="1" xfId="0" applyNumberFormat="1" applyFont="1" applyFill="1" applyBorder="1" applyAlignment="1">
      <alignment horizontal="center" vertical="center" wrapText="1"/>
    </xf>
    <xf numFmtId="1" fontId="22" fillId="5" borderId="1" xfId="0" applyNumberFormat="1" applyFont="1" applyFill="1" applyBorder="1" applyAlignment="1">
      <alignment horizontal="center" vertical="center"/>
    </xf>
    <xf numFmtId="1" fontId="1" fillId="5" borderId="1" xfId="2" applyNumberFormat="1" applyFont="1" applyFill="1" applyBorder="1" applyAlignment="1">
      <alignment horizontal="center" vertical="center" wrapText="1"/>
    </xf>
    <xf numFmtId="1" fontId="22" fillId="5" borderId="1" xfId="2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168" fontId="2" fillId="5" borderId="1" xfId="0" applyNumberFormat="1" applyFont="1" applyFill="1" applyBorder="1" applyAlignment="1">
      <alignment horizontal="center" vertical="center"/>
    </xf>
    <xf numFmtId="12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12" fontId="8" fillId="5" borderId="1" xfId="2" applyNumberFormat="1" applyFont="1" applyFill="1" applyBorder="1" applyAlignment="1">
      <alignment horizontal="center" vertical="center" wrapText="1"/>
    </xf>
    <xf numFmtId="2" fontId="8" fillId="5" borderId="1" xfId="2" applyNumberFormat="1" applyFont="1" applyFill="1" applyBorder="1" applyAlignment="1">
      <alignment horizontal="center" vertical="center" wrapText="1"/>
    </xf>
    <xf numFmtId="12" fontId="5" fillId="5" borderId="1" xfId="2" applyNumberFormat="1" applyFont="1" applyFill="1" applyBorder="1" applyAlignment="1">
      <alignment horizontal="center" vertical="center" wrapText="1"/>
    </xf>
    <xf numFmtId="12" fontId="1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24" fillId="5" borderId="1" xfId="0" applyNumberFormat="1" applyFont="1" applyFill="1" applyBorder="1" applyAlignment="1">
      <alignment horizontal="center" vertical="center"/>
    </xf>
    <xf numFmtId="2" fontId="1" fillId="5" borderId="1" xfId="2" applyNumberFormat="1" applyFont="1" applyFill="1" applyBorder="1" applyAlignment="1">
      <alignment horizontal="center" vertical="center" wrapText="1"/>
    </xf>
    <xf numFmtId="2" fontId="24" fillId="5" borderId="1" xfId="2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/>
    </xf>
    <xf numFmtId="4" fontId="18" fillId="5" borderId="1" xfId="2" applyNumberFormat="1" applyFont="1" applyFill="1" applyBorder="1" applyAlignment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/>
    </xf>
    <xf numFmtId="4" fontId="22" fillId="5" borderId="1" xfId="0" applyNumberFormat="1" applyFont="1" applyFill="1" applyBorder="1" applyAlignment="1">
      <alignment horizontal="center" vertical="center"/>
    </xf>
    <xf numFmtId="4" fontId="1" fillId="5" borderId="1" xfId="2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4" fontId="24" fillId="5" borderId="1" xfId="0" applyNumberFormat="1" applyFont="1" applyFill="1" applyBorder="1" applyAlignment="1">
      <alignment horizontal="center" vertical="center"/>
    </xf>
    <xf numFmtId="4" fontId="24" fillId="5" borderId="1" xfId="2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МО_2012_с копейками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akha.gov.ru/section/76/settlement/2338" TargetMode="External"/><Relationship Id="rId21" Type="http://schemas.openxmlformats.org/officeDocument/2006/relationships/hyperlink" Target="http://sakha.gov.ru/section/64/settlement/2082" TargetMode="External"/><Relationship Id="rId42" Type="http://schemas.openxmlformats.org/officeDocument/2006/relationships/hyperlink" Target="http://sakha.gov.ru/section/67/settlement/2087" TargetMode="External"/><Relationship Id="rId63" Type="http://schemas.openxmlformats.org/officeDocument/2006/relationships/hyperlink" Target="http://sakha.gov.ru/section/69/settlement/2420" TargetMode="External"/><Relationship Id="rId84" Type="http://schemas.openxmlformats.org/officeDocument/2006/relationships/hyperlink" Target="http://sakha.gov.ru/section/74/settlement/2223" TargetMode="External"/><Relationship Id="rId138" Type="http://schemas.openxmlformats.org/officeDocument/2006/relationships/hyperlink" Target="http://sakha.gov.ru/section/80/settlement/2038" TargetMode="External"/><Relationship Id="rId159" Type="http://schemas.openxmlformats.org/officeDocument/2006/relationships/hyperlink" Target="http://sakha.gov.ru/section/83/settlement/2358" TargetMode="External"/><Relationship Id="rId170" Type="http://schemas.openxmlformats.org/officeDocument/2006/relationships/hyperlink" Target="http://sakha.gov.ru/section/83/settlement/2366" TargetMode="External"/><Relationship Id="rId191" Type="http://schemas.openxmlformats.org/officeDocument/2006/relationships/hyperlink" Target="http://sakha.gov.ru/section/86/settlement/2003" TargetMode="External"/><Relationship Id="rId205" Type="http://schemas.openxmlformats.org/officeDocument/2006/relationships/hyperlink" Target="http://sakha.gov.ru/section/86/settlement/2016" TargetMode="External"/><Relationship Id="rId226" Type="http://schemas.openxmlformats.org/officeDocument/2006/relationships/hyperlink" Target="http://sakha.gov.ru/section/89/settlement/1983" TargetMode="External"/><Relationship Id="rId247" Type="http://schemas.openxmlformats.org/officeDocument/2006/relationships/hyperlink" Target="http://sakha.gov.ru/section/92/settlement/2400" TargetMode="External"/><Relationship Id="rId107" Type="http://schemas.openxmlformats.org/officeDocument/2006/relationships/hyperlink" Target="http://sakha.gov.ru/section/75/settlement/2138" TargetMode="External"/><Relationship Id="rId268" Type="http://schemas.openxmlformats.org/officeDocument/2006/relationships/hyperlink" Target="http://sakha.gov.ru/section/93/settlement/2032" TargetMode="External"/><Relationship Id="rId11" Type="http://schemas.openxmlformats.org/officeDocument/2006/relationships/hyperlink" Target="http://sakha.gov.ru/section/64/settlement/2042" TargetMode="External"/><Relationship Id="rId32" Type="http://schemas.openxmlformats.org/officeDocument/2006/relationships/hyperlink" Target="http://sakha.gov.ru/section/67/settlement/2097" TargetMode="External"/><Relationship Id="rId53" Type="http://schemas.openxmlformats.org/officeDocument/2006/relationships/hyperlink" Target="http://sakha.gov.ru/section/69/settlement/2436" TargetMode="External"/><Relationship Id="rId74" Type="http://schemas.openxmlformats.org/officeDocument/2006/relationships/hyperlink" Target="http://sakha.gov.ru/section/73/settlement/2448" TargetMode="External"/><Relationship Id="rId128" Type="http://schemas.openxmlformats.org/officeDocument/2006/relationships/hyperlink" Target="http://sakha.gov.ru/section/78/settlement/2552" TargetMode="External"/><Relationship Id="rId149" Type="http://schemas.openxmlformats.org/officeDocument/2006/relationships/hyperlink" Target="http://sakha.gov.ru/section/81/settlement/2048" TargetMode="External"/><Relationship Id="rId5" Type="http://schemas.openxmlformats.org/officeDocument/2006/relationships/hyperlink" Target="http://sakha.gov.ru/section/62/settlement/2517" TargetMode="External"/><Relationship Id="rId95" Type="http://schemas.openxmlformats.org/officeDocument/2006/relationships/hyperlink" Target="http://sakha.gov.ru/section/75/settlement/2139" TargetMode="External"/><Relationship Id="rId160" Type="http://schemas.openxmlformats.org/officeDocument/2006/relationships/hyperlink" Target="http://sakha.gov.ru/section/83/settlement/2354" TargetMode="External"/><Relationship Id="rId181" Type="http://schemas.openxmlformats.org/officeDocument/2006/relationships/hyperlink" Target="http://sakha.gov.ru/section/84/settlement/2147" TargetMode="External"/><Relationship Id="rId216" Type="http://schemas.openxmlformats.org/officeDocument/2006/relationships/hyperlink" Target="http://sakha.gov.ru/section/87/settlement/2184" TargetMode="External"/><Relationship Id="rId237" Type="http://schemas.openxmlformats.org/officeDocument/2006/relationships/hyperlink" Target="http://sakha.gov.ru/section/89/settlement/1971" TargetMode="External"/><Relationship Id="rId258" Type="http://schemas.openxmlformats.org/officeDocument/2006/relationships/hyperlink" Target="http://sakha.gov.ru/section/92/settlement/2313" TargetMode="External"/><Relationship Id="rId279" Type="http://schemas.openxmlformats.org/officeDocument/2006/relationships/hyperlink" Target="http://sakha.gov.ru/section/93/settlement/2576" TargetMode="External"/><Relationship Id="rId22" Type="http://schemas.openxmlformats.org/officeDocument/2006/relationships/hyperlink" Target="http://sakha.gov.ru/section/65/settlement/2105" TargetMode="External"/><Relationship Id="rId43" Type="http://schemas.openxmlformats.org/officeDocument/2006/relationships/hyperlink" Target="http://sakha.gov.ru/section/67/settlement/2103" TargetMode="External"/><Relationship Id="rId64" Type="http://schemas.openxmlformats.org/officeDocument/2006/relationships/hyperlink" Target="http://sakha.gov.ru/section/69/settlement/2419" TargetMode="External"/><Relationship Id="rId118" Type="http://schemas.openxmlformats.org/officeDocument/2006/relationships/hyperlink" Target="http://sakha.gov.ru/section/76/settlement/2342" TargetMode="External"/><Relationship Id="rId139" Type="http://schemas.openxmlformats.org/officeDocument/2006/relationships/hyperlink" Target="http://sakha.gov.ru/section/81/settlement/2046" TargetMode="External"/><Relationship Id="rId85" Type="http://schemas.openxmlformats.org/officeDocument/2006/relationships/hyperlink" Target="http://sakha.gov.ru/section/75/settlement/2115" TargetMode="External"/><Relationship Id="rId150" Type="http://schemas.openxmlformats.org/officeDocument/2006/relationships/hyperlink" Target="http://sakha.gov.ru/section/81/settlement/2061" TargetMode="External"/><Relationship Id="rId171" Type="http://schemas.openxmlformats.org/officeDocument/2006/relationships/hyperlink" Target="http://sakha.gov.ru/section/83/settlement/2363" TargetMode="External"/><Relationship Id="rId192" Type="http://schemas.openxmlformats.org/officeDocument/2006/relationships/hyperlink" Target="http://sakha.gov.ru/section/86/settlement/2070" TargetMode="External"/><Relationship Id="rId206" Type="http://schemas.openxmlformats.org/officeDocument/2006/relationships/hyperlink" Target="http://sakha.gov.ru/section/86/settlement/2017" TargetMode="External"/><Relationship Id="rId227" Type="http://schemas.openxmlformats.org/officeDocument/2006/relationships/hyperlink" Target="http://sakha.gov.ru/section/89/settlement/1986" TargetMode="External"/><Relationship Id="rId248" Type="http://schemas.openxmlformats.org/officeDocument/2006/relationships/hyperlink" Target="http://sakha.gov.ru/section/92/settlement/2316" TargetMode="External"/><Relationship Id="rId269" Type="http://schemas.openxmlformats.org/officeDocument/2006/relationships/hyperlink" Target="http://sakha.gov.ru/section/93/settlement/2033" TargetMode="External"/><Relationship Id="rId12" Type="http://schemas.openxmlformats.org/officeDocument/2006/relationships/hyperlink" Target="http://sakha.gov.ru/section/64/settlement/2043" TargetMode="External"/><Relationship Id="rId33" Type="http://schemas.openxmlformats.org/officeDocument/2006/relationships/hyperlink" Target="http://sakha.gov.ru/section/67/settlement/2099" TargetMode="External"/><Relationship Id="rId108" Type="http://schemas.openxmlformats.org/officeDocument/2006/relationships/hyperlink" Target="http://sakha.gov.ru/section/75/settlement/2130" TargetMode="External"/><Relationship Id="rId129" Type="http://schemas.openxmlformats.org/officeDocument/2006/relationships/hyperlink" Target="http://sakha.gov.ru/section/78/settlement/2548" TargetMode="External"/><Relationship Id="rId280" Type="http://schemas.openxmlformats.org/officeDocument/2006/relationships/printerSettings" Target="../printerSettings/printerSettings1.bin"/><Relationship Id="rId54" Type="http://schemas.openxmlformats.org/officeDocument/2006/relationships/hyperlink" Target="http://sakha.gov.ru/section/69/settlement/2423" TargetMode="External"/><Relationship Id="rId75" Type="http://schemas.openxmlformats.org/officeDocument/2006/relationships/hyperlink" Target="http://sakha.gov.ru/section/73/settlement/2454" TargetMode="External"/><Relationship Id="rId96" Type="http://schemas.openxmlformats.org/officeDocument/2006/relationships/hyperlink" Target="http://sakha.gov.ru/section/75/settlement/2117" TargetMode="External"/><Relationship Id="rId140" Type="http://schemas.openxmlformats.org/officeDocument/2006/relationships/hyperlink" Target="http://sakha.gov.ru/section/81/settlement/2049" TargetMode="External"/><Relationship Id="rId161" Type="http://schemas.openxmlformats.org/officeDocument/2006/relationships/hyperlink" Target="http://sakha.gov.ru/section/83/settlement/2352" TargetMode="External"/><Relationship Id="rId182" Type="http://schemas.openxmlformats.org/officeDocument/2006/relationships/hyperlink" Target="http://sakha.gov.ru/section/84/settlement/2149" TargetMode="External"/><Relationship Id="rId217" Type="http://schemas.openxmlformats.org/officeDocument/2006/relationships/hyperlink" Target="http://sakha.gov.ru/section/87/settlement/2177" TargetMode="External"/><Relationship Id="rId6" Type="http://schemas.openxmlformats.org/officeDocument/2006/relationships/hyperlink" Target="http://sakha.gov.ru/section/63/settlement/2111" TargetMode="External"/><Relationship Id="rId238" Type="http://schemas.openxmlformats.org/officeDocument/2006/relationships/hyperlink" Target="http://sakha.gov.ru/section/89/settlement/1972" TargetMode="External"/><Relationship Id="rId259" Type="http://schemas.openxmlformats.org/officeDocument/2006/relationships/hyperlink" Target="http://sakha.gov.ru/section/92/settlement/2311" TargetMode="External"/><Relationship Id="rId23" Type="http://schemas.openxmlformats.org/officeDocument/2006/relationships/hyperlink" Target="http://sakha.gov.ru/section/66/settlement/2235" TargetMode="External"/><Relationship Id="rId119" Type="http://schemas.openxmlformats.org/officeDocument/2006/relationships/hyperlink" Target="http://sakha.gov.ru/section/76/settlement/2343" TargetMode="External"/><Relationship Id="rId270" Type="http://schemas.openxmlformats.org/officeDocument/2006/relationships/hyperlink" Target="http://sakha.gov.ru/section/93/settlement/2034" TargetMode="External"/><Relationship Id="rId44" Type="http://schemas.openxmlformats.org/officeDocument/2006/relationships/hyperlink" Target="http://sakha.gov.ru/section/67/settlement/2088" TargetMode="External"/><Relationship Id="rId65" Type="http://schemas.openxmlformats.org/officeDocument/2006/relationships/hyperlink" Target="http://sakha.gov.ru/section/71/settlement/2615" TargetMode="External"/><Relationship Id="rId86" Type="http://schemas.openxmlformats.org/officeDocument/2006/relationships/hyperlink" Target="http://sakha.gov.ru/section/75/settlement/2121" TargetMode="External"/><Relationship Id="rId130" Type="http://schemas.openxmlformats.org/officeDocument/2006/relationships/hyperlink" Target="http://sakha.gov.ru/section/78/settlement/2551" TargetMode="External"/><Relationship Id="rId151" Type="http://schemas.openxmlformats.org/officeDocument/2006/relationships/hyperlink" Target="http://sakha.gov.ru/section/81/settlement/2062" TargetMode="External"/><Relationship Id="rId172" Type="http://schemas.openxmlformats.org/officeDocument/2006/relationships/hyperlink" Target="http://sakha.gov.ru/section/83/settlement/2362" TargetMode="External"/><Relationship Id="rId193" Type="http://schemas.openxmlformats.org/officeDocument/2006/relationships/hyperlink" Target="http://sakha.gov.ru/section/86/settlement/2005" TargetMode="External"/><Relationship Id="rId202" Type="http://schemas.openxmlformats.org/officeDocument/2006/relationships/hyperlink" Target="http://sakha.gov.ru/section/86/settlement/2014" TargetMode="External"/><Relationship Id="rId207" Type="http://schemas.openxmlformats.org/officeDocument/2006/relationships/hyperlink" Target="http://sakha.gov.ru/section/87/settlement/2179" TargetMode="External"/><Relationship Id="rId223" Type="http://schemas.openxmlformats.org/officeDocument/2006/relationships/hyperlink" Target="http://sakha.gov.ru/section/89/settlement/1975" TargetMode="External"/><Relationship Id="rId228" Type="http://schemas.openxmlformats.org/officeDocument/2006/relationships/hyperlink" Target="http://sakha.gov.ru/section/89/settlement/1985" TargetMode="External"/><Relationship Id="rId244" Type="http://schemas.openxmlformats.org/officeDocument/2006/relationships/hyperlink" Target="http://sakha.gov.ru/section/91/settlement/2274" TargetMode="External"/><Relationship Id="rId249" Type="http://schemas.openxmlformats.org/officeDocument/2006/relationships/hyperlink" Target="http://sakha.gov.ru/section/92/settlement/2317" TargetMode="External"/><Relationship Id="rId13" Type="http://schemas.openxmlformats.org/officeDocument/2006/relationships/hyperlink" Target="http://sakha.gov.ru/section/64/settlement/2074" TargetMode="External"/><Relationship Id="rId18" Type="http://schemas.openxmlformats.org/officeDocument/2006/relationships/hyperlink" Target="http://sakha.gov.ru/section/64/settlement/2079" TargetMode="External"/><Relationship Id="rId39" Type="http://schemas.openxmlformats.org/officeDocument/2006/relationships/hyperlink" Target="http://sakha.gov.ru/section/67/settlement/2085" TargetMode="External"/><Relationship Id="rId109" Type="http://schemas.openxmlformats.org/officeDocument/2006/relationships/hyperlink" Target="http://sakha.gov.ru/section/75/settlement/2143" TargetMode="External"/><Relationship Id="rId260" Type="http://schemas.openxmlformats.org/officeDocument/2006/relationships/hyperlink" Target="http://sakha.gov.ru/section/92/settlement/2323" TargetMode="External"/><Relationship Id="rId265" Type="http://schemas.openxmlformats.org/officeDocument/2006/relationships/hyperlink" Target="http://sakha.gov.ru/section/93/settlement/2029" TargetMode="External"/><Relationship Id="rId34" Type="http://schemas.openxmlformats.org/officeDocument/2006/relationships/hyperlink" Target="http://sakha.gov.ru/section/67/settlement/2084" TargetMode="External"/><Relationship Id="rId50" Type="http://schemas.openxmlformats.org/officeDocument/2006/relationships/hyperlink" Target="http://sakha.gov.ru/section/68/settlement/2215" TargetMode="External"/><Relationship Id="rId55" Type="http://schemas.openxmlformats.org/officeDocument/2006/relationships/hyperlink" Target="http://sakha.gov.ru/section/69/settlement/2414" TargetMode="External"/><Relationship Id="rId76" Type="http://schemas.openxmlformats.org/officeDocument/2006/relationships/hyperlink" Target="http://sakha.gov.ru/section/73/settlement/2455" TargetMode="External"/><Relationship Id="rId97" Type="http://schemas.openxmlformats.org/officeDocument/2006/relationships/hyperlink" Target="http://sakha.gov.ru/section/75/settlement/2128" TargetMode="External"/><Relationship Id="rId104" Type="http://schemas.openxmlformats.org/officeDocument/2006/relationships/hyperlink" Target="http://sakha.gov.ru/section/75/settlement/2129" TargetMode="External"/><Relationship Id="rId120" Type="http://schemas.openxmlformats.org/officeDocument/2006/relationships/hyperlink" Target="http://sakha.gov.ru/section/76/settlement/2341" TargetMode="External"/><Relationship Id="rId125" Type="http://schemas.openxmlformats.org/officeDocument/2006/relationships/hyperlink" Target="http://sakha.gov.ru/section/78/settlement/2549" TargetMode="External"/><Relationship Id="rId141" Type="http://schemas.openxmlformats.org/officeDocument/2006/relationships/hyperlink" Target="http://sakha.gov.ru/section/81/settlement/2060" TargetMode="External"/><Relationship Id="rId146" Type="http://schemas.openxmlformats.org/officeDocument/2006/relationships/hyperlink" Target="http://sakha.gov.ru/section/81/settlement/2058" TargetMode="External"/><Relationship Id="rId167" Type="http://schemas.openxmlformats.org/officeDocument/2006/relationships/hyperlink" Target="http://sakha.gov.ru/section/83/settlement/2355" TargetMode="External"/><Relationship Id="rId188" Type="http://schemas.openxmlformats.org/officeDocument/2006/relationships/hyperlink" Target="http://sakha.gov.ru/section/86/settlement/2000" TargetMode="External"/><Relationship Id="rId7" Type="http://schemas.openxmlformats.org/officeDocument/2006/relationships/hyperlink" Target="http://sakha.gov.ru/section/63/settlement/2109" TargetMode="External"/><Relationship Id="rId71" Type="http://schemas.openxmlformats.org/officeDocument/2006/relationships/hyperlink" Target="http://sakha.gov.ru/section/73/settlement/2449" TargetMode="External"/><Relationship Id="rId92" Type="http://schemas.openxmlformats.org/officeDocument/2006/relationships/hyperlink" Target="http://sakha.gov.ru/section/75/settlement/2141" TargetMode="External"/><Relationship Id="rId162" Type="http://schemas.openxmlformats.org/officeDocument/2006/relationships/hyperlink" Target="http://sakha.gov.ru/section/83/settlement/2367" TargetMode="External"/><Relationship Id="rId183" Type="http://schemas.openxmlformats.org/officeDocument/2006/relationships/hyperlink" Target="http://sakha.gov.ru/section/86/settlement/1994" TargetMode="External"/><Relationship Id="rId213" Type="http://schemas.openxmlformats.org/officeDocument/2006/relationships/hyperlink" Target="http://sakha.gov.ru/section/87/settlement/2174" TargetMode="External"/><Relationship Id="rId218" Type="http://schemas.openxmlformats.org/officeDocument/2006/relationships/hyperlink" Target="http://sakha.gov.ru/section/87/settlement/2176" TargetMode="External"/><Relationship Id="rId234" Type="http://schemas.openxmlformats.org/officeDocument/2006/relationships/hyperlink" Target="http://sakha.gov.ru/section/89/settlement/1969" TargetMode="External"/><Relationship Id="rId239" Type="http://schemas.openxmlformats.org/officeDocument/2006/relationships/hyperlink" Target="http://sakha.gov.ru/section/91/settlement/2276" TargetMode="External"/><Relationship Id="rId2" Type="http://schemas.openxmlformats.org/officeDocument/2006/relationships/hyperlink" Target="http://sakha.gov.ru/section/62/settlement/2513" TargetMode="External"/><Relationship Id="rId29" Type="http://schemas.openxmlformats.org/officeDocument/2006/relationships/hyperlink" Target="http://sakha.gov.ru/section/67/settlement/2086" TargetMode="External"/><Relationship Id="rId250" Type="http://schemas.openxmlformats.org/officeDocument/2006/relationships/hyperlink" Target="http://sakha.gov.ru/section/92/settlement/2314" TargetMode="External"/><Relationship Id="rId255" Type="http://schemas.openxmlformats.org/officeDocument/2006/relationships/hyperlink" Target="http://sakha.gov.ru/section/92/settlement/2320" TargetMode="External"/><Relationship Id="rId271" Type="http://schemas.openxmlformats.org/officeDocument/2006/relationships/hyperlink" Target="http://sakha.gov.ru/section/93/settlement/2035" TargetMode="External"/><Relationship Id="rId276" Type="http://schemas.openxmlformats.org/officeDocument/2006/relationships/hyperlink" Target="http://sakha.gov.ru/section/93/settlement/2575" TargetMode="External"/><Relationship Id="rId24" Type="http://schemas.openxmlformats.org/officeDocument/2006/relationships/hyperlink" Target="http://sakha.gov.ru/section/66/settlement/2231" TargetMode="External"/><Relationship Id="rId40" Type="http://schemas.openxmlformats.org/officeDocument/2006/relationships/hyperlink" Target="http://sakha.gov.ru/section/67/settlement/2095" TargetMode="External"/><Relationship Id="rId45" Type="http://schemas.openxmlformats.org/officeDocument/2006/relationships/hyperlink" Target="http://sakha.gov.ru/section/67/settlement/2093" TargetMode="External"/><Relationship Id="rId66" Type="http://schemas.openxmlformats.org/officeDocument/2006/relationships/hyperlink" Target="http://sakha.gov.ru/section/71/settlement/2616" TargetMode="External"/><Relationship Id="rId87" Type="http://schemas.openxmlformats.org/officeDocument/2006/relationships/hyperlink" Target="http://sakha.gov.ru/section/75/settlement/2123" TargetMode="External"/><Relationship Id="rId110" Type="http://schemas.openxmlformats.org/officeDocument/2006/relationships/hyperlink" Target="http://sakha.gov.ru/section/75/settlement/2140" TargetMode="External"/><Relationship Id="rId115" Type="http://schemas.openxmlformats.org/officeDocument/2006/relationships/hyperlink" Target="http://sakha.gov.ru/section/76/settlement/2340" TargetMode="External"/><Relationship Id="rId131" Type="http://schemas.openxmlformats.org/officeDocument/2006/relationships/hyperlink" Target="http://sakha.gov.ru/section/79/settlement/2158" TargetMode="External"/><Relationship Id="rId136" Type="http://schemas.openxmlformats.org/officeDocument/2006/relationships/hyperlink" Target="http://sakha.gov.ru/section/80/settlement/2037" TargetMode="External"/><Relationship Id="rId157" Type="http://schemas.openxmlformats.org/officeDocument/2006/relationships/hyperlink" Target="http://sakha.gov.ru/node/19957" TargetMode="External"/><Relationship Id="rId178" Type="http://schemas.openxmlformats.org/officeDocument/2006/relationships/hyperlink" Target="http://sakha.gov.ru/section/83/settlement/2368" TargetMode="External"/><Relationship Id="rId61" Type="http://schemas.openxmlformats.org/officeDocument/2006/relationships/hyperlink" Target="http://sakha.gov.ru/section/69/settlement/2418" TargetMode="External"/><Relationship Id="rId82" Type="http://schemas.openxmlformats.org/officeDocument/2006/relationships/hyperlink" Target="http://sakha.gov.ru/section/74/settlement/2230" TargetMode="External"/><Relationship Id="rId152" Type="http://schemas.openxmlformats.org/officeDocument/2006/relationships/hyperlink" Target="http://sakha.gov.ru/section/81/settlement/2047" TargetMode="External"/><Relationship Id="rId173" Type="http://schemas.openxmlformats.org/officeDocument/2006/relationships/hyperlink" Target="http://sakha.gov.ru/section/83/settlement/2370" TargetMode="External"/><Relationship Id="rId194" Type="http://schemas.openxmlformats.org/officeDocument/2006/relationships/hyperlink" Target="http://sakha.gov.ru/section/86/settlement/2004" TargetMode="External"/><Relationship Id="rId199" Type="http://schemas.openxmlformats.org/officeDocument/2006/relationships/hyperlink" Target="http://sakha.gov.ru/section/86/settlement/2010" TargetMode="External"/><Relationship Id="rId203" Type="http://schemas.openxmlformats.org/officeDocument/2006/relationships/hyperlink" Target="http://sakha.gov.ru/section/86/settlement/2015" TargetMode="External"/><Relationship Id="rId208" Type="http://schemas.openxmlformats.org/officeDocument/2006/relationships/hyperlink" Target="http://sakha.gov.ru/section/87/settlement/2186" TargetMode="External"/><Relationship Id="rId229" Type="http://schemas.openxmlformats.org/officeDocument/2006/relationships/hyperlink" Target="http://sakha.gov.ru/section/89/settlement/1968" TargetMode="External"/><Relationship Id="rId19" Type="http://schemas.openxmlformats.org/officeDocument/2006/relationships/hyperlink" Target="http://sakha.gov.ru/section/64/settlement/2081" TargetMode="External"/><Relationship Id="rId224" Type="http://schemas.openxmlformats.org/officeDocument/2006/relationships/hyperlink" Target="http://sakha.gov.ru/section/89/settlement/1980" TargetMode="External"/><Relationship Id="rId240" Type="http://schemas.openxmlformats.org/officeDocument/2006/relationships/hyperlink" Target="http://sakha.gov.ru/section/91/settlement/2268" TargetMode="External"/><Relationship Id="rId245" Type="http://schemas.openxmlformats.org/officeDocument/2006/relationships/hyperlink" Target="http://sakha.gov.ru/section/91/settlement/2272" TargetMode="External"/><Relationship Id="rId261" Type="http://schemas.openxmlformats.org/officeDocument/2006/relationships/hyperlink" Target="http://sakha.gov.ru/section/92/settlement/2310" TargetMode="External"/><Relationship Id="rId266" Type="http://schemas.openxmlformats.org/officeDocument/2006/relationships/hyperlink" Target="http://sakha.gov.ru/section/93/settlement/2030" TargetMode="External"/><Relationship Id="rId14" Type="http://schemas.openxmlformats.org/officeDocument/2006/relationships/hyperlink" Target="http://sakha.gov.ru/section/64/settlement/2075" TargetMode="External"/><Relationship Id="rId30" Type="http://schemas.openxmlformats.org/officeDocument/2006/relationships/hyperlink" Target="http://sakha.gov.ru/section/67/settlement/2102" TargetMode="External"/><Relationship Id="rId35" Type="http://schemas.openxmlformats.org/officeDocument/2006/relationships/hyperlink" Target="http://sakha.gov.ru/section/67/settlement/2098" TargetMode="External"/><Relationship Id="rId56" Type="http://schemas.openxmlformats.org/officeDocument/2006/relationships/hyperlink" Target="http://sakha.gov.ru/section/69/settlement/2414" TargetMode="External"/><Relationship Id="rId77" Type="http://schemas.openxmlformats.org/officeDocument/2006/relationships/hyperlink" Target="http://sakha.gov.ru/section/73/settlement/2452" TargetMode="External"/><Relationship Id="rId100" Type="http://schemas.openxmlformats.org/officeDocument/2006/relationships/hyperlink" Target="http://sakha.gov.ru/section/75/settlement/2133" TargetMode="External"/><Relationship Id="rId105" Type="http://schemas.openxmlformats.org/officeDocument/2006/relationships/hyperlink" Target="http://sakha.gov.ru/section/75/settlement/2126" TargetMode="External"/><Relationship Id="rId126" Type="http://schemas.openxmlformats.org/officeDocument/2006/relationships/hyperlink" Target="http://sakha.gov.ru/section/78/settlement/2547" TargetMode="External"/><Relationship Id="rId147" Type="http://schemas.openxmlformats.org/officeDocument/2006/relationships/hyperlink" Target="http://sakha.gov.ru/section/81/settlement/2063" TargetMode="External"/><Relationship Id="rId168" Type="http://schemas.openxmlformats.org/officeDocument/2006/relationships/hyperlink" Target="http://sakha.gov.ru/section/83/settlement/2355" TargetMode="External"/><Relationship Id="rId8" Type="http://schemas.openxmlformats.org/officeDocument/2006/relationships/hyperlink" Target="http://sakha.gov.ru/section/63/settlement/2110" TargetMode="External"/><Relationship Id="rId51" Type="http://schemas.openxmlformats.org/officeDocument/2006/relationships/hyperlink" Target="http://sakha.gov.ru/section/69/settlement/2411" TargetMode="External"/><Relationship Id="rId72" Type="http://schemas.openxmlformats.org/officeDocument/2006/relationships/hyperlink" Target="http://sakha.gov.ru/section/73/settlement/2450" TargetMode="External"/><Relationship Id="rId93" Type="http://schemas.openxmlformats.org/officeDocument/2006/relationships/hyperlink" Target="http://sakha.gov.ru/section/75/settlement/2132" TargetMode="External"/><Relationship Id="rId98" Type="http://schemas.openxmlformats.org/officeDocument/2006/relationships/hyperlink" Target="http://sakha.gov.ru/section/75/settlement/2127" TargetMode="External"/><Relationship Id="rId121" Type="http://schemas.openxmlformats.org/officeDocument/2006/relationships/hyperlink" Target="http://sakha.gov.ru/section/77/settlement/2207" TargetMode="External"/><Relationship Id="rId142" Type="http://schemas.openxmlformats.org/officeDocument/2006/relationships/hyperlink" Target="http://sakha.gov.ru/section/81/settlement/2053" TargetMode="External"/><Relationship Id="rId163" Type="http://schemas.openxmlformats.org/officeDocument/2006/relationships/hyperlink" Target="http://sakha.gov.ru/section/83/settlement/2368" TargetMode="External"/><Relationship Id="rId184" Type="http://schemas.openxmlformats.org/officeDocument/2006/relationships/hyperlink" Target="http://sakha.gov.ru/section/86/settlement/1996" TargetMode="External"/><Relationship Id="rId189" Type="http://schemas.openxmlformats.org/officeDocument/2006/relationships/hyperlink" Target="http://sakha.gov.ru/section/86/settlement/2002" TargetMode="External"/><Relationship Id="rId219" Type="http://schemas.openxmlformats.org/officeDocument/2006/relationships/hyperlink" Target="http://sakha.gov.ru/section/89/settlement/1987" TargetMode="External"/><Relationship Id="rId3" Type="http://schemas.openxmlformats.org/officeDocument/2006/relationships/hyperlink" Target="http://sakha.gov.ru/section/62/settlement/2514" TargetMode="External"/><Relationship Id="rId214" Type="http://schemas.openxmlformats.org/officeDocument/2006/relationships/hyperlink" Target="http://sakha.gov.ru/section/87/settlement/2173" TargetMode="External"/><Relationship Id="rId230" Type="http://schemas.openxmlformats.org/officeDocument/2006/relationships/hyperlink" Target="http://sakha.gov.ru/section/89/settlement/1977" TargetMode="External"/><Relationship Id="rId235" Type="http://schemas.openxmlformats.org/officeDocument/2006/relationships/hyperlink" Target="http://sakha.gov.ru/section/89/settlement/1989" TargetMode="External"/><Relationship Id="rId251" Type="http://schemas.openxmlformats.org/officeDocument/2006/relationships/hyperlink" Target="http://sakha.gov.ru/section/92/settlement/2315" TargetMode="External"/><Relationship Id="rId256" Type="http://schemas.openxmlformats.org/officeDocument/2006/relationships/hyperlink" Target="http://sakha.gov.ru/section/92/settlement/2324" TargetMode="External"/><Relationship Id="rId277" Type="http://schemas.openxmlformats.org/officeDocument/2006/relationships/hyperlink" Target="http://sakha.gov.ru/section/93/settlement/2571" TargetMode="External"/><Relationship Id="rId25" Type="http://schemas.openxmlformats.org/officeDocument/2006/relationships/hyperlink" Target="http://sakha.gov.ru/section/66/settlement/2232" TargetMode="External"/><Relationship Id="rId46" Type="http://schemas.openxmlformats.org/officeDocument/2006/relationships/hyperlink" Target="http://sakha.gov.ru/section/67/settlement/2089" TargetMode="External"/><Relationship Id="rId67" Type="http://schemas.openxmlformats.org/officeDocument/2006/relationships/hyperlink" Target="http://sakha.gov.ru/section/71/settlement/2617" TargetMode="External"/><Relationship Id="rId116" Type="http://schemas.openxmlformats.org/officeDocument/2006/relationships/hyperlink" Target="http://sakha.gov.ru/section/76/settlement/2339" TargetMode="External"/><Relationship Id="rId137" Type="http://schemas.openxmlformats.org/officeDocument/2006/relationships/hyperlink" Target="http://sakha.gov.ru/section/80/settlement/2039" TargetMode="External"/><Relationship Id="rId158" Type="http://schemas.openxmlformats.org/officeDocument/2006/relationships/hyperlink" Target="http://sakha.gov.ru/section/83/settlement/2371" TargetMode="External"/><Relationship Id="rId272" Type="http://schemas.openxmlformats.org/officeDocument/2006/relationships/hyperlink" Target="http://sakha.gov.ru/section/93/settlement/2572" TargetMode="External"/><Relationship Id="rId20" Type="http://schemas.openxmlformats.org/officeDocument/2006/relationships/hyperlink" Target="http://sakha.gov.ru/section/64/settlement/2080" TargetMode="External"/><Relationship Id="rId41" Type="http://schemas.openxmlformats.org/officeDocument/2006/relationships/hyperlink" Target="http://sakha.gov.ru/section/67/settlement/2091" TargetMode="External"/><Relationship Id="rId62" Type="http://schemas.openxmlformats.org/officeDocument/2006/relationships/hyperlink" Target="http://sakha.gov.ru/section/69/settlement/2417" TargetMode="External"/><Relationship Id="rId83" Type="http://schemas.openxmlformats.org/officeDocument/2006/relationships/hyperlink" Target="http://sakha.gov.ru/section/74/settlement/2221" TargetMode="External"/><Relationship Id="rId88" Type="http://schemas.openxmlformats.org/officeDocument/2006/relationships/hyperlink" Target="http://sakha.gov.ru/section/75/settlement/2116" TargetMode="External"/><Relationship Id="rId111" Type="http://schemas.openxmlformats.org/officeDocument/2006/relationships/hyperlink" Target="http://sakha.gov.ru/section/75/settlement/2144" TargetMode="External"/><Relationship Id="rId132" Type="http://schemas.openxmlformats.org/officeDocument/2006/relationships/hyperlink" Target="http://sakha.gov.ru/section/79/settlement/2160" TargetMode="External"/><Relationship Id="rId153" Type="http://schemas.openxmlformats.org/officeDocument/2006/relationships/hyperlink" Target="http://sakha.gov.ru/section/81/settlement/2057" TargetMode="External"/><Relationship Id="rId174" Type="http://schemas.openxmlformats.org/officeDocument/2006/relationships/hyperlink" Target="http://sakha.gov.ru/section/83/settlement/2361" TargetMode="External"/><Relationship Id="rId179" Type="http://schemas.openxmlformats.org/officeDocument/2006/relationships/hyperlink" Target="http://sakha.gov.ru/section/84/settlement/2148" TargetMode="External"/><Relationship Id="rId195" Type="http://schemas.openxmlformats.org/officeDocument/2006/relationships/hyperlink" Target="http://sakha.gov.ru/section/86/settlement/2006" TargetMode="External"/><Relationship Id="rId209" Type="http://schemas.openxmlformats.org/officeDocument/2006/relationships/hyperlink" Target="http://sakha.gov.ru/section/87/settlement/2180" TargetMode="External"/><Relationship Id="rId190" Type="http://schemas.openxmlformats.org/officeDocument/2006/relationships/hyperlink" Target="http://sakha.gov.ru/section/86/settlement/2001" TargetMode="External"/><Relationship Id="rId204" Type="http://schemas.openxmlformats.org/officeDocument/2006/relationships/hyperlink" Target="http://sakha.gov.ru/section/86/settlement/2069" TargetMode="External"/><Relationship Id="rId220" Type="http://schemas.openxmlformats.org/officeDocument/2006/relationships/hyperlink" Target="http://sakha.gov.ru/section/89/settlement/1987" TargetMode="External"/><Relationship Id="rId225" Type="http://schemas.openxmlformats.org/officeDocument/2006/relationships/hyperlink" Target="http://sakha.gov.ru/section/89/settlement/1970" TargetMode="External"/><Relationship Id="rId241" Type="http://schemas.openxmlformats.org/officeDocument/2006/relationships/hyperlink" Target="http://sakha.gov.ru/section/91/settlement/2269" TargetMode="External"/><Relationship Id="rId246" Type="http://schemas.openxmlformats.org/officeDocument/2006/relationships/hyperlink" Target="http://sakha.gov.ru/section/91/settlement/2273" TargetMode="External"/><Relationship Id="rId267" Type="http://schemas.openxmlformats.org/officeDocument/2006/relationships/hyperlink" Target="http://sakha.gov.ru/section/93/settlement/2031" TargetMode="External"/><Relationship Id="rId15" Type="http://schemas.openxmlformats.org/officeDocument/2006/relationships/hyperlink" Target="http://sakha.gov.ru/section/64/settlement/2076" TargetMode="External"/><Relationship Id="rId36" Type="http://schemas.openxmlformats.org/officeDocument/2006/relationships/hyperlink" Target="http://sakha.gov.ru/section/67/settlement/2090" TargetMode="External"/><Relationship Id="rId57" Type="http://schemas.openxmlformats.org/officeDocument/2006/relationships/hyperlink" Target="http://sakha.gov.ru/section/69/settlement/2421" TargetMode="External"/><Relationship Id="rId106" Type="http://schemas.openxmlformats.org/officeDocument/2006/relationships/hyperlink" Target="http://sakha.gov.ru/section/75/settlement/2134" TargetMode="External"/><Relationship Id="rId127" Type="http://schemas.openxmlformats.org/officeDocument/2006/relationships/hyperlink" Target="http://sakha.gov.ru/section/78/settlement/2553" TargetMode="External"/><Relationship Id="rId262" Type="http://schemas.openxmlformats.org/officeDocument/2006/relationships/hyperlink" Target="http://sakha.gov.ru/section/92/settlement/2321" TargetMode="External"/><Relationship Id="rId10" Type="http://schemas.openxmlformats.org/officeDocument/2006/relationships/hyperlink" Target="http://sakha.gov.ru/section/64/settlement/2155" TargetMode="External"/><Relationship Id="rId31" Type="http://schemas.openxmlformats.org/officeDocument/2006/relationships/hyperlink" Target="http://sakha.gov.ru/section/67/settlement/2092" TargetMode="External"/><Relationship Id="rId52" Type="http://schemas.openxmlformats.org/officeDocument/2006/relationships/hyperlink" Target="http://sakha.gov.ru/section/69/settlement/2415" TargetMode="External"/><Relationship Id="rId73" Type="http://schemas.openxmlformats.org/officeDocument/2006/relationships/hyperlink" Target="http://sakha.gov.ru/section/73/settlement/2447" TargetMode="External"/><Relationship Id="rId78" Type="http://schemas.openxmlformats.org/officeDocument/2006/relationships/hyperlink" Target="http://sakha.gov.ru/section/73/settlement/2458" TargetMode="External"/><Relationship Id="rId94" Type="http://schemas.openxmlformats.org/officeDocument/2006/relationships/hyperlink" Target="http://sakha.gov.ru/section/75/settlement/2135" TargetMode="External"/><Relationship Id="rId99" Type="http://schemas.openxmlformats.org/officeDocument/2006/relationships/hyperlink" Target="http://sakha.gov.ru/section/75/settlement/2118" TargetMode="External"/><Relationship Id="rId101" Type="http://schemas.openxmlformats.org/officeDocument/2006/relationships/hyperlink" Target="http://sakha.gov.ru/section/75/settlement/2136" TargetMode="External"/><Relationship Id="rId122" Type="http://schemas.openxmlformats.org/officeDocument/2006/relationships/hyperlink" Target="http://sakha.gov.ru/section/77/settlement/2208" TargetMode="External"/><Relationship Id="rId143" Type="http://schemas.openxmlformats.org/officeDocument/2006/relationships/hyperlink" Target="http://sakha.gov.ru/section/81/settlement/2056" TargetMode="External"/><Relationship Id="rId148" Type="http://schemas.openxmlformats.org/officeDocument/2006/relationships/hyperlink" Target="http://sakha.gov.ru/section/81/settlement/2054" TargetMode="External"/><Relationship Id="rId164" Type="http://schemas.openxmlformats.org/officeDocument/2006/relationships/hyperlink" Target="http://sakha.gov.ru/section/83/settlement/2357" TargetMode="External"/><Relationship Id="rId169" Type="http://schemas.openxmlformats.org/officeDocument/2006/relationships/hyperlink" Target="http://sakha.gov.ru/section/83/settlement/2360" TargetMode="External"/><Relationship Id="rId185" Type="http://schemas.openxmlformats.org/officeDocument/2006/relationships/hyperlink" Target="http://sakha.gov.ru/section/86/settlement/1997" TargetMode="External"/><Relationship Id="rId4" Type="http://schemas.openxmlformats.org/officeDocument/2006/relationships/hyperlink" Target="http://sakha.gov.ru/section/62/settlement/2516" TargetMode="External"/><Relationship Id="rId9" Type="http://schemas.openxmlformats.org/officeDocument/2006/relationships/hyperlink" Target="http://sakha.gov.ru/section/63/settlement/2112" TargetMode="External"/><Relationship Id="rId180" Type="http://schemas.openxmlformats.org/officeDocument/2006/relationships/hyperlink" Target="http://sakha.gov.ru/section/84/settlement/2150" TargetMode="External"/><Relationship Id="rId210" Type="http://schemas.openxmlformats.org/officeDocument/2006/relationships/hyperlink" Target="http://sakha.gov.ru/section/87/settlement/2175" TargetMode="External"/><Relationship Id="rId215" Type="http://schemas.openxmlformats.org/officeDocument/2006/relationships/hyperlink" Target="http://sakha.gov.ru/section/87/settlement/2185" TargetMode="External"/><Relationship Id="rId236" Type="http://schemas.openxmlformats.org/officeDocument/2006/relationships/hyperlink" Target="http://sakha.gov.ru/section/89/settlement/1988" TargetMode="External"/><Relationship Id="rId257" Type="http://schemas.openxmlformats.org/officeDocument/2006/relationships/hyperlink" Target="http://sakha.gov.ru/section/92/settlement/2325" TargetMode="External"/><Relationship Id="rId278" Type="http://schemas.openxmlformats.org/officeDocument/2006/relationships/hyperlink" Target="http://sakha.gov.ru/section/93/settlement/2569" TargetMode="External"/><Relationship Id="rId26" Type="http://schemas.openxmlformats.org/officeDocument/2006/relationships/hyperlink" Target="http://sakha.gov.ru/section/66/settlement/2233" TargetMode="External"/><Relationship Id="rId231" Type="http://schemas.openxmlformats.org/officeDocument/2006/relationships/hyperlink" Target="http://sakha.gov.ru/section/89/settlement/1984" TargetMode="External"/><Relationship Id="rId252" Type="http://schemas.openxmlformats.org/officeDocument/2006/relationships/hyperlink" Target="http://sakha.gov.ru/section/92/settlement/2312" TargetMode="External"/><Relationship Id="rId273" Type="http://schemas.openxmlformats.org/officeDocument/2006/relationships/hyperlink" Target="http://sakha.gov.ru/section/93/settlement/2573" TargetMode="External"/><Relationship Id="rId47" Type="http://schemas.openxmlformats.org/officeDocument/2006/relationships/hyperlink" Target="http://sakha.gov.ru/section/67/settlement/2100" TargetMode="External"/><Relationship Id="rId68" Type="http://schemas.openxmlformats.org/officeDocument/2006/relationships/hyperlink" Target="http://sakha.gov.ru/section/71/settlement/2618" TargetMode="External"/><Relationship Id="rId89" Type="http://schemas.openxmlformats.org/officeDocument/2006/relationships/hyperlink" Target="http://sakha.gov.ru/section/75/settlement/2120" TargetMode="External"/><Relationship Id="rId112" Type="http://schemas.openxmlformats.org/officeDocument/2006/relationships/hyperlink" Target="http://sakha.gov.ru/section/76/settlement/2335" TargetMode="External"/><Relationship Id="rId133" Type="http://schemas.openxmlformats.org/officeDocument/2006/relationships/hyperlink" Target="http://sakha.gov.ru/section/79/settlement/2159" TargetMode="External"/><Relationship Id="rId154" Type="http://schemas.openxmlformats.org/officeDocument/2006/relationships/hyperlink" Target="http://sakha.gov.ru/section/81/settlement/2055" TargetMode="External"/><Relationship Id="rId175" Type="http://schemas.openxmlformats.org/officeDocument/2006/relationships/hyperlink" Target="http://sakha.gov.ru/section/83/settlement/2365" TargetMode="External"/><Relationship Id="rId196" Type="http://schemas.openxmlformats.org/officeDocument/2006/relationships/hyperlink" Target="http://sakha.gov.ru/section/86/settlement/2013" TargetMode="External"/><Relationship Id="rId200" Type="http://schemas.openxmlformats.org/officeDocument/2006/relationships/hyperlink" Target="http://sakha.gov.ru/section/86/settlement/2012" TargetMode="External"/><Relationship Id="rId16" Type="http://schemas.openxmlformats.org/officeDocument/2006/relationships/hyperlink" Target="http://sakha.gov.ru/section/64/settlement/2077" TargetMode="External"/><Relationship Id="rId221" Type="http://schemas.openxmlformats.org/officeDocument/2006/relationships/hyperlink" Target="http://sakha.gov.ru/section/89/settlement/1976" TargetMode="External"/><Relationship Id="rId242" Type="http://schemas.openxmlformats.org/officeDocument/2006/relationships/hyperlink" Target="http://sakha.gov.ru/section/91/settlement/2275" TargetMode="External"/><Relationship Id="rId263" Type="http://schemas.openxmlformats.org/officeDocument/2006/relationships/hyperlink" Target="http://sakha.gov.ru/section/92/settlement/2322" TargetMode="External"/><Relationship Id="rId37" Type="http://schemas.openxmlformats.org/officeDocument/2006/relationships/hyperlink" Target="http://sakha.gov.ru/section/67/settlement/2101" TargetMode="External"/><Relationship Id="rId58" Type="http://schemas.openxmlformats.org/officeDocument/2006/relationships/hyperlink" Target="http://sakha.gov.ru/section/69/settlement/2422" TargetMode="External"/><Relationship Id="rId79" Type="http://schemas.openxmlformats.org/officeDocument/2006/relationships/hyperlink" Target="http://sakha.gov.ru/section/73/settlement/2453" TargetMode="External"/><Relationship Id="rId102" Type="http://schemas.openxmlformats.org/officeDocument/2006/relationships/hyperlink" Target="http://sakha.gov.ru/section/75/settlement/2122" TargetMode="External"/><Relationship Id="rId123" Type="http://schemas.openxmlformats.org/officeDocument/2006/relationships/hyperlink" Target="http://sakha.gov.ru/section/77/settlement/2172" TargetMode="External"/><Relationship Id="rId144" Type="http://schemas.openxmlformats.org/officeDocument/2006/relationships/hyperlink" Target="http://sakha.gov.ru/section/81/settlement/2050" TargetMode="External"/><Relationship Id="rId90" Type="http://schemas.openxmlformats.org/officeDocument/2006/relationships/hyperlink" Target="http://sakha.gov.ru/section/75/settlement/2131" TargetMode="External"/><Relationship Id="rId165" Type="http://schemas.openxmlformats.org/officeDocument/2006/relationships/hyperlink" Target="http://sakha.gov.ru/section/83/settlement/2359" TargetMode="External"/><Relationship Id="rId186" Type="http://schemas.openxmlformats.org/officeDocument/2006/relationships/hyperlink" Target="http://sakha.gov.ru/section/86/settlement/1998" TargetMode="External"/><Relationship Id="rId211" Type="http://schemas.openxmlformats.org/officeDocument/2006/relationships/hyperlink" Target="http://sakha.gov.ru/section/87/settlement/2178" TargetMode="External"/><Relationship Id="rId232" Type="http://schemas.openxmlformats.org/officeDocument/2006/relationships/hyperlink" Target="http://sakha.gov.ru/section/89/settlement/1973" TargetMode="External"/><Relationship Id="rId253" Type="http://schemas.openxmlformats.org/officeDocument/2006/relationships/hyperlink" Target="http://sakha.gov.ru/section/92/settlement/2318" TargetMode="External"/><Relationship Id="rId274" Type="http://schemas.openxmlformats.org/officeDocument/2006/relationships/hyperlink" Target="http://sakha.gov.ru/section/93/settlement/2570" TargetMode="External"/><Relationship Id="rId27" Type="http://schemas.openxmlformats.org/officeDocument/2006/relationships/hyperlink" Target="http://sakha.gov.ru/section/66/settlement/2226" TargetMode="External"/><Relationship Id="rId48" Type="http://schemas.openxmlformats.org/officeDocument/2006/relationships/hyperlink" Target="http://sakha.gov.ru/section/67/settlement/2094" TargetMode="External"/><Relationship Id="rId69" Type="http://schemas.openxmlformats.org/officeDocument/2006/relationships/hyperlink" Target="http://sakha.gov.ru/section/71/settlement/2620" TargetMode="External"/><Relationship Id="rId113" Type="http://schemas.openxmlformats.org/officeDocument/2006/relationships/hyperlink" Target="http://sakha.gov.ru/section/76/settlement/2336" TargetMode="External"/><Relationship Id="rId134" Type="http://schemas.openxmlformats.org/officeDocument/2006/relationships/hyperlink" Target="http://sakha.gov.ru/section/79/settlement/2157" TargetMode="External"/><Relationship Id="rId80" Type="http://schemas.openxmlformats.org/officeDocument/2006/relationships/hyperlink" Target="http://sakha.gov.ru/section/74/settlement/2225" TargetMode="External"/><Relationship Id="rId155" Type="http://schemas.openxmlformats.org/officeDocument/2006/relationships/hyperlink" Target="http://sakha.gov.ru/section/81/settlement/2059" TargetMode="External"/><Relationship Id="rId176" Type="http://schemas.openxmlformats.org/officeDocument/2006/relationships/hyperlink" Target="http://sakha.gov.ru/section/83/settlement/2364" TargetMode="External"/><Relationship Id="rId197" Type="http://schemas.openxmlformats.org/officeDocument/2006/relationships/hyperlink" Target="http://sakha.gov.ru/section/86/settlement/2068" TargetMode="External"/><Relationship Id="rId201" Type="http://schemas.openxmlformats.org/officeDocument/2006/relationships/hyperlink" Target="http://sakha.gov.ru/section/86/settlement/2011" TargetMode="External"/><Relationship Id="rId222" Type="http://schemas.openxmlformats.org/officeDocument/2006/relationships/hyperlink" Target="http://sakha.gov.ru/section/89/settlement/1979" TargetMode="External"/><Relationship Id="rId243" Type="http://schemas.openxmlformats.org/officeDocument/2006/relationships/hyperlink" Target="http://sakha.gov.ru/section/91/settlement/2270" TargetMode="External"/><Relationship Id="rId264" Type="http://schemas.openxmlformats.org/officeDocument/2006/relationships/hyperlink" Target="http://sakha.gov.ru/section/93/settlement/2027" TargetMode="External"/><Relationship Id="rId17" Type="http://schemas.openxmlformats.org/officeDocument/2006/relationships/hyperlink" Target="http://sakha.gov.ru/section/64/settlement/2078" TargetMode="External"/><Relationship Id="rId38" Type="http://schemas.openxmlformats.org/officeDocument/2006/relationships/hyperlink" Target="http://sakha.gov.ru/section/67/settlement/2096" TargetMode="External"/><Relationship Id="rId59" Type="http://schemas.openxmlformats.org/officeDocument/2006/relationships/hyperlink" Target="http://sakha.gov.ru/section/69/settlement/2424" TargetMode="External"/><Relationship Id="rId103" Type="http://schemas.openxmlformats.org/officeDocument/2006/relationships/hyperlink" Target="http://sakha.gov.ru/section/75/settlement/2137" TargetMode="External"/><Relationship Id="rId124" Type="http://schemas.openxmlformats.org/officeDocument/2006/relationships/hyperlink" Target="http://sakha.gov.ru/section/77/settlement/2209" TargetMode="External"/><Relationship Id="rId70" Type="http://schemas.openxmlformats.org/officeDocument/2006/relationships/hyperlink" Target="http://sakha.gov.ru/section/71/settlement/2621" TargetMode="External"/><Relationship Id="rId91" Type="http://schemas.openxmlformats.org/officeDocument/2006/relationships/hyperlink" Target="http://sakha.gov.ru/section/75/settlement/2124" TargetMode="External"/><Relationship Id="rId145" Type="http://schemas.openxmlformats.org/officeDocument/2006/relationships/hyperlink" Target="http://sakha.gov.ru/section/81/settlement/2052" TargetMode="External"/><Relationship Id="rId166" Type="http://schemas.openxmlformats.org/officeDocument/2006/relationships/hyperlink" Target="http://sakha.gov.ru/section/83/settlement/2350" TargetMode="External"/><Relationship Id="rId187" Type="http://schemas.openxmlformats.org/officeDocument/2006/relationships/hyperlink" Target="http://sakha.gov.ru/section/86/settlement/1999" TargetMode="External"/><Relationship Id="rId1" Type="http://schemas.openxmlformats.org/officeDocument/2006/relationships/hyperlink" Target="http://sakha.gov.ru/section/62/settlement/1967" TargetMode="External"/><Relationship Id="rId212" Type="http://schemas.openxmlformats.org/officeDocument/2006/relationships/hyperlink" Target="http://sakha.gov.ru/section/87/settlement/2183" TargetMode="External"/><Relationship Id="rId233" Type="http://schemas.openxmlformats.org/officeDocument/2006/relationships/hyperlink" Target="http://sakha.gov.ru/section/89/settlement/1982" TargetMode="External"/><Relationship Id="rId254" Type="http://schemas.openxmlformats.org/officeDocument/2006/relationships/hyperlink" Target="http://sakha.gov.ru/section/92/settlement/2319" TargetMode="External"/><Relationship Id="rId28" Type="http://schemas.openxmlformats.org/officeDocument/2006/relationships/hyperlink" Target="http://sakha.gov.ru/section/66/settlement/2234" TargetMode="External"/><Relationship Id="rId49" Type="http://schemas.openxmlformats.org/officeDocument/2006/relationships/hyperlink" Target="http://sakha.gov.ru/section/68/settlement/2214" TargetMode="External"/><Relationship Id="rId114" Type="http://schemas.openxmlformats.org/officeDocument/2006/relationships/hyperlink" Target="http://sakha.gov.ru/section/76/settlement/2337" TargetMode="External"/><Relationship Id="rId275" Type="http://schemas.openxmlformats.org/officeDocument/2006/relationships/hyperlink" Target="http://sakha.gov.ru/section/93/settlement/2574" TargetMode="External"/><Relationship Id="rId60" Type="http://schemas.openxmlformats.org/officeDocument/2006/relationships/hyperlink" Target="http://sakha.gov.ru/section/69/settlement/2413" TargetMode="External"/><Relationship Id="rId81" Type="http://schemas.openxmlformats.org/officeDocument/2006/relationships/hyperlink" Target="http://sakha.gov.ru/section/74/settlement/2224" TargetMode="External"/><Relationship Id="rId135" Type="http://schemas.openxmlformats.org/officeDocument/2006/relationships/hyperlink" Target="http://sakha.gov.ru/section/79/settlement/2162" TargetMode="External"/><Relationship Id="rId156" Type="http://schemas.openxmlformats.org/officeDocument/2006/relationships/hyperlink" Target="http://sakha.gov.ru/node/19956" TargetMode="External"/><Relationship Id="rId177" Type="http://schemas.openxmlformats.org/officeDocument/2006/relationships/hyperlink" Target="http://sakha.gov.ru/section/83/settlement/2351" TargetMode="External"/><Relationship Id="rId198" Type="http://schemas.openxmlformats.org/officeDocument/2006/relationships/hyperlink" Target="http://sakha.gov.ru/section/86/settlement/200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U461"/>
  <sheetViews>
    <sheetView tabSelected="1" view="pageBreakPreview" zoomScale="75" zoomScaleNormal="70" zoomScaleSheetLayoutView="75" workbookViewId="0">
      <pane xSplit="2" ySplit="4" topLeftCell="BG5" activePane="bottomRight" state="frozen"/>
      <selection pane="topRight" activeCell="C1" sqref="C1"/>
      <selection pane="bottomLeft" activeCell="A5" sqref="A5"/>
      <selection pane="bottomRight" activeCell="BP3" sqref="BP3"/>
    </sheetView>
  </sheetViews>
  <sheetFormatPr defaultRowHeight="12.75" outlineLevelRow="1"/>
  <cols>
    <col min="1" max="1" width="8.140625" style="5" customWidth="1"/>
    <col min="2" max="2" width="17.42578125" style="5" customWidth="1"/>
    <col min="3" max="3" width="16.5703125" style="5" customWidth="1"/>
    <col min="4" max="4" width="15.7109375" style="31" customWidth="1"/>
    <col min="5" max="6" width="15.140625" style="31" customWidth="1"/>
    <col min="7" max="7" width="13.85546875" style="5" customWidth="1"/>
    <col min="8" max="8" width="15.7109375" style="31" bestFit="1" customWidth="1"/>
    <col min="9" max="10" width="14.42578125" style="31" customWidth="1"/>
    <col min="11" max="14" width="14" style="33" customWidth="1"/>
    <col min="15" max="15" width="13.42578125" style="31" customWidth="1"/>
    <col min="16" max="16" width="12.85546875" style="31" bestFit="1" customWidth="1"/>
    <col min="17" max="18" width="14.7109375" style="31" customWidth="1"/>
    <col min="19" max="19" width="13.7109375" style="31" bestFit="1" customWidth="1"/>
    <col min="20" max="20" width="15.7109375" style="5" bestFit="1" customWidth="1"/>
    <col min="21" max="22" width="14.28515625" style="5" customWidth="1"/>
    <col min="23" max="23" width="16.42578125" style="5" customWidth="1"/>
    <col min="24" max="24" width="15.85546875" style="5" customWidth="1"/>
    <col min="25" max="25" width="16.85546875" style="31" hidden="1" customWidth="1"/>
    <col min="26" max="26" width="22.5703125" style="5" hidden="1" customWidth="1"/>
    <col min="27" max="27" width="10.28515625" style="5" customWidth="1"/>
    <col min="28" max="28" width="16.28515625" style="5" bestFit="1" customWidth="1"/>
    <col min="29" max="30" width="12.5703125" style="5" customWidth="1"/>
    <col min="31" max="31" width="9.5703125" style="5" customWidth="1"/>
    <col min="32" max="32" width="16.28515625" style="5" bestFit="1" customWidth="1"/>
    <col min="33" max="34" width="12.85546875" style="5" customWidth="1"/>
    <col min="35" max="37" width="10.7109375" style="5" customWidth="1"/>
    <col min="38" max="38" width="17.7109375" style="5" customWidth="1"/>
    <col min="39" max="41" width="15.7109375" style="5" customWidth="1"/>
    <col min="42" max="42" width="20.140625" style="5" customWidth="1"/>
    <col min="43" max="43" width="10" style="5" bestFit="1" customWidth="1"/>
    <col min="44" max="44" width="13" style="5" bestFit="1" customWidth="1"/>
    <col min="45" max="45" width="9.140625" style="5" customWidth="1"/>
    <col min="46" max="46" width="11.7109375" style="5" bestFit="1" customWidth="1"/>
    <col min="47" max="47" width="9.140625" style="5" customWidth="1"/>
    <col min="48" max="48" width="13" style="5" bestFit="1" customWidth="1"/>
    <col min="49" max="49" width="9.140625" style="5" customWidth="1"/>
    <col min="50" max="50" width="11.7109375" style="5" bestFit="1" customWidth="1"/>
    <col min="51" max="51" width="15.140625" style="5" customWidth="1"/>
    <col min="52" max="52" width="18.140625" style="5" customWidth="1"/>
    <col min="53" max="53" width="13.7109375" style="5" customWidth="1"/>
    <col min="54" max="54" width="14.42578125" style="5" customWidth="1"/>
    <col min="55" max="55" width="14.7109375" style="5" customWidth="1"/>
    <col min="56" max="56" width="17" style="5" customWidth="1"/>
    <col min="57" max="57" width="16" style="5" customWidth="1"/>
    <col min="58" max="58" width="19" style="5" customWidth="1"/>
    <col min="59" max="59" width="27" style="5" customWidth="1"/>
    <col min="60" max="60" width="24.28515625" style="5" customWidth="1"/>
    <col min="61" max="61" width="22" style="5" customWidth="1"/>
    <col min="62" max="62" width="22.42578125" style="5" customWidth="1"/>
    <col min="63" max="63" width="14.28515625" style="5" customWidth="1"/>
    <col min="64" max="64" width="11.85546875" style="5" customWidth="1"/>
    <col min="65" max="65" width="12" style="5" customWidth="1"/>
    <col min="66" max="66" width="10.85546875" style="5" customWidth="1"/>
    <col min="67" max="67" width="11.28515625" style="5" customWidth="1"/>
    <col min="68" max="68" width="9.140625" style="5"/>
    <col min="69" max="69" width="11.28515625" style="5" customWidth="1"/>
    <col min="70" max="70" width="10.42578125" style="5" customWidth="1"/>
    <col min="71" max="71" width="11.5703125" style="5" customWidth="1"/>
    <col min="72" max="16384" width="9.140625" style="5"/>
  </cols>
  <sheetData>
    <row r="1" spans="1:73" ht="18.75">
      <c r="A1" s="128" t="s">
        <v>451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30"/>
    </row>
    <row r="2" spans="1:73" ht="70.5" customHeight="1">
      <c r="A2" s="136" t="s">
        <v>5</v>
      </c>
      <c r="B2" s="136" t="s">
        <v>11</v>
      </c>
      <c r="C2" s="135" t="s">
        <v>477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7" t="s">
        <v>448</v>
      </c>
      <c r="Z2" s="137"/>
      <c r="AA2" s="113" t="s">
        <v>449</v>
      </c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5"/>
      <c r="AM2" s="113" t="s">
        <v>476</v>
      </c>
      <c r="AN2" s="114"/>
      <c r="AO2" s="114"/>
      <c r="AP2" s="115"/>
      <c r="AQ2" s="125" t="s">
        <v>462</v>
      </c>
      <c r="AR2" s="125"/>
      <c r="AS2" s="125"/>
      <c r="AT2" s="125"/>
      <c r="AU2" s="125"/>
      <c r="AV2" s="125"/>
      <c r="AW2" s="125"/>
      <c r="AX2" s="125"/>
      <c r="AY2" s="131" t="s">
        <v>450</v>
      </c>
      <c r="AZ2" s="131"/>
      <c r="BA2" s="122" t="s">
        <v>479</v>
      </c>
      <c r="BB2" s="123"/>
      <c r="BC2" s="123"/>
      <c r="BD2" s="123"/>
      <c r="BE2" s="123"/>
      <c r="BF2" s="124"/>
      <c r="BG2" s="127" t="s">
        <v>473</v>
      </c>
      <c r="BH2" s="127"/>
      <c r="BI2" s="127"/>
      <c r="BJ2" s="127"/>
      <c r="BK2" s="61" t="s">
        <v>480</v>
      </c>
      <c r="BL2" s="109" t="s">
        <v>483</v>
      </c>
      <c r="BM2" s="109"/>
      <c r="BN2" s="109"/>
      <c r="BO2" s="109"/>
      <c r="BP2" s="110" t="s">
        <v>486</v>
      </c>
      <c r="BQ2" s="110"/>
      <c r="BR2" s="110"/>
      <c r="BS2" s="110"/>
      <c r="BT2" s="111" t="s">
        <v>484</v>
      </c>
      <c r="BU2" s="112"/>
    </row>
    <row r="3" spans="1:73" s="6" customFormat="1" ht="166.5" customHeight="1">
      <c r="A3" s="136"/>
      <c r="B3" s="136"/>
      <c r="C3" s="132" t="s">
        <v>469</v>
      </c>
      <c r="D3" s="132"/>
      <c r="E3" s="132"/>
      <c r="F3" s="132"/>
      <c r="G3" s="133" t="s">
        <v>470</v>
      </c>
      <c r="H3" s="133"/>
      <c r="I3" s="133"/>
      <c r="J3" s="133"/>
      <c r="K3" s="138" t="s">
        <v>468</v>
      </c>
      <c r="L3" s="139"/>
      <c r="M3" s="139"/>
      <c r="N3" s="140"/>
      <c r="O3" s="133" t="s">
        <v>478</v>
      </c>
      <c r="P3" s="133"/>
      <c r="Q3" s="133"/>
      <c r="R3" s="133"/>
      <c r="S3" s="134" t="s">
        <v>461</v>
      </c>
      <c r="T3" s="134"/>
      <c r="U3" s="134"/>
      <c r="V3" s="134"/>
      <c r="W3" s="28" t="s">
        <v>441</v>
      </c>
      <c r="X3" s="28" t="s">
        <v>442</v>
      </c>
      <c r="Y3" s="28" t="s">
        <v>474</v>
      </c>
      <c r="Z3" s="28" t="s">
        <v>458</v>
      </c>
      <c r="AA3" s="109" t="s">
        <v>446</v>
      </c>
      <c r="AB3" s="109"/>
      <c r="AC3" s="109"/>
      <c r="AD3" s="109"/>
      <c r="AE3" s="109" t="s">
        <v>447</v>
      </c>
      <c r="AF3" s="109"/>
      <c r="AG3" s="109"/>
      <c r="AH3" s="109"/>
      <c r="AI3" s="134" t="s">
        <v>475</v>
      </c>
      <c r="AJ3" s="134"/>
      <c r="AK3" s="134"/>
      <c r="AL3" s="134"/>
      <c r="AM3" s="116"/>
      <c r="AN3" s="117"/>
      <c r="AO3" s="117"/>
      <c r="AP3" s="118"/>
      <c r="AQ3" s="126" t="s">
        <v>453</v>
      </c>
      <c r="AR3" s="126"/>
      <c r="AS3" s="126" t="s">
        <v>454</v>
      </c>
      <c r="AT3" s="126"/>
      <c r="AU3" s="126" t="s">
        <v>455</v>
      </c>
      <c r="AV3" s="126"/>
      <c r="AW3" s="126" t="s">
        <v>456</v>
      </c>
      <c r="AX3" s="126"/>
      <c r="AY3" s="131"/>
      <c r="AZ3" s="131"/>
      <c r="BA3" s="119" t="s">
        <v>452</v>
      </c>
      <c r="BB3" s="120"/>
      <c r="BC3" s="120"/>
      <c r="BD3" s="120"/>
      <c r="BE3" s="120"/>
      <c r="BF3" s="121"/>
      <c r="BG3" s="44" t="s">
        <v>463</v>
      </c>
      <c r="BH3" s="44" t="s">
        <v>464</v>
      </c>
      <c r="BI3" s="45" t="s">
        <v>466</v>
      </c>
      <c r="BJ3" s="45" t="s">
        <v>467</v>
      </c>
      <c r="BK3" s="58" t="s">
        <v>463</v>
      </c>
      <c r="BL3" s="56" t="s">
        <v>463</v>
      </c>
      <c r="BM3" s="56" t="s">
        <v>464</v>
      </c>
      <c r="BN3" s="56" t="s">
        <v>466</v>
      </c>
      <c r="BO3" s="56" t="s">
        <v>467</v>
      </c>
      <c r="BP3" s="57" t="s">
        <v>463</v>
      </c>
      <c r="BQ3" s="57" t="s">
        <v>464</v>
      </c>
      <c r="BR3" s="57" t="s">
        <v>466</v>
      </c>
      <c r="BS3" s="57" t="s">
        <v>467</v>
      </c>
      <c r="BT3" s="58" t="s">
        <v>481</v>
      </c>
      <c r="BU3" s="58" t="s">
        <v>482</v>
      </c>
    </row>
    <row r="4" spans="1:73" s="10" customFormat="1" ht="78.75" customHeight="1">
      <c r="A4" s="136"/>
      <c r="B4" s="136"/>
      <c r="C4" s="29" t="s">
        <v>40</v>
      </c>
      <c r="D4" s="7" t="s">
        <v>39</v>
      </c>
      <c r="E4" s="7" t="s">
        <v>460</v>
      </c>
      <c r="F4" s="7" t="s">
        <v>459</v>
      </c>
      <c r="G4" s="29" t="s">
        <v>40</v>
      </c>
      <c r="H4" s="7" t="s">
        <v>39</v>
      </c>
      <c r="I4" s="7" t="s">
        <v>460</v>
      </c>
      <c r="J4" s="7" t="s">
        <v>459</v>
      </c>
      <c r="K4" s="29" t="s">
        <v>40</v>
      </c>
      <c r="L4" s="29" t="s">
        <v>39</v>
      </c>
      <c r="M4" s="7" t="s">
        <v>460</v>
      </c>
      <c r="N4" s="7" t="s">
        <v>459</v>
      </c>
      <c r="O4" s="29" t="s">
        <v>40</v>
      </c>
      <c r="P4" s="29" t="s">
        <v>39</v>
      </c>
      <c r="Q4" s="7" t="s">
        <v>460</v>
      </c>
      <c r="R4" s="7" t="s">
        <v>459</v>
      </c>
      <c r="S4" s="7" t="s">
        <v>40</v>
      </c>
      <c r="T4" s="29" t="s">
        <v>39</v>
      </c>
      <c r="U4" s="7" t="s">
        <v>460</v>
      </c>
      <c r="V4" s="7" t="s">
        <v>459</v>
      </c>
      <c r="W4" s="8"/>
      <c r="X4" s="8"/>
      <c r="Y4" s="7" t="s">
        <v>39</v>
      </c>
      <c r="Z4" s="29" t="s">
        <v>39</v>
      </c>
      <c r="AA4" s="29" t="s">
        <v>40</v>
      </c>
      <c r="AB4" s="29" t="s">
        <v>39</v>
      </c>
      <c r="AC4" s="7" t="s">
        <v>460</v>
      </c>
      <c r="AD4" s="7" t="s">
        <v>459</v>
      </c>
      <c r="AE4" s="29" t="s">
        <v>40</v>
      </c>
      <c r="AF4" s="29" t="s">
        <v>39</v>
      </c>
      <c r="AG4" s="7" t="s">
        <v>460</v>
      </c>
      <c r="AH4" s="7" t="s">
        <v>459</v>
      </c>
      <c r="AI4" s="29" t="s">
        <v>40</v>
      </c>
      <c r="AJ4" s="7" t="s">
        <v>460</v>
      </c>
      <c r="AK4" s="7" t="s">
        <v>459</v>
      </c>
      <c r="AL4" s="29" t="s">
        <v>39</v>
      </c>
      <c r="AM4" s="38" t="s">
        <v>40</v>
      </c>
      <c r="AN4" s="7" t="s">
        <v>460</v>
      </c>
      <c r="AO4" s="7" t="s">
        <v>459</v>
      </c>
      <c r="AP4" s="38" t="s">
        <v>39</v>
      </c>
      <c r="AQ4" s="9" t="s">
        <v>40</v>
      </c>
      <c r="AR4" s="9" t="s">
        <v>39</v>
      </c>
      <c r="AS4" s="9" t="s">
        <v>40</v>
      </c>
      <c r="AT4" s="9" t="s">
        <v>39</v>
      </c>
      <c r="AU4" s="9" t="s">
        <v>40</v>
      </c>
      <c r="AV4" s="9" t="s">
        <v>39</v>
      </c>
      <c r="AW4" s="9" t="s">
        <v>40</v>
      </c>
      <c r="AX4" s="9" t="s">
        <v>39</v>
      </c>
      <c r="AY4" s="9" t="s">
        <v>457</v>
      </c>
      <c r="AZ4" s="9" t="s">
        <v>39</v>
      </c>
      <c r="BA4" s="9" t="s">
        <v>457</v>
      </c>
      <c r="BB4" s="7" t="s">
        <v>460</v>
      </c>
      <c r="BC4" s="7" t="s">
        <v>459</v>
      </c>
      <c r="BD4" s="9" t="s">
        <v>471</v>
      </c>
      <c r="BE4" s="9" t="s">
        <v>472</v>
      </c>
      <c r="BF4" s="9" t="s">
        <v>485</v>
      </c>
      <c r="BG4" s="8" t="s">
        <v>465</v>
      </c>
      <c r="BH4" s="8" t="s">
        <v>465</v>
      </c>
      <c r="BI4" s="8" t="s">
        <v>465</v>
      </c>
      <c r="BJ4" s="8" t="s">
        <v>465</v>
      </c>
      <c r="BK4" s="59" t="s">
        <v>465</v>
      </c>
      <c r="BL4" s="59" t="s">
        <v>465</v>
      </c>
      <c r="BM4" s="59" t="s">
        <v>465</v>
      </c>
      <c r="BN4" s="59" t="s">
        <v>465</v>
      </c>
      <c r="BO4" s="59" t="s">
        <v>465</v>
      </c>
      <c r="BP4" s="59"/>
      <c r="BQ4" s="8" t="s">
        <v>465</v>
      </c>
      <c r="BR4" s="8" t="s">
        <v>465</v>
      </c>
      <c r="BS4" s="60" t="s">
        <v>465</v>
      </c>
      <c r="BT4" s="55"/>
      <c r="BU4" s="55"/>
    </row>
    <row r="5" spans="1:73" s="13" customFormat="1" ht="23.25" customHeight="1" collapsed="1">
      <c r="A5" s="11">
        <v>1</v>
      </c>
      <c r="B5" s="11" t="s">
        <v>12</v>
      </c>
      <c r="C5" s="46"/>
      <c r="D5" s="47"/>
      <c r="E5" s="46"/>
      <c r="F5" s="46"/>
      <c r="G5" s="46"/>
      <c r="H5" s="47"/>
      <c r="I5" s="46"/>
      <c r="J5" s="46"/>
      <c r="K5" s="46"/>
      <c r="L5" s="47"/>
      <c r="M5" s="46"/>
      <c r="N5" s="46"/>
      <c r="O5" s="48"/>
      <c r="P5" s="47"/>
      <c r="Q5" s="47"/>
      <c r="R5" s="46"/>
      <c r="S5" s="49">
        <f>C5+G5+K5+O5</f>
        <v>0</v>
      </c>
      <c r="T5" s="49">
        <f>D5+H5+L5+P5</f>
        <v>0</v>
      </c>
      <c r="U5" s="49">
        <f>E5+I5+M5+Q5</f>
        <v>0</v>
      </c>
      <c r="V5" s="49">
        <f>F5+J5+N5+R5</f>
        <v>0</v>
      </c>
      <c r="W5" s="73"/>
      <c r="X5" s="73"/>
      <c r="Y5" s="37"/>
      <c r="Z5" s="37"/>
      <c r="AA5" s="49"/>
      <c r="AB5" s="75"/>
      <c r="AC5" s="49"/>
      <c r="AD5" s="49"/>
      <c r="AE5" s="49"/>
      <c r="AF5" s="75"/>
      <c r="AG5" s="49"/>
      <c r="AH5" s="49"/>
      <c r="AI5" s="49">
        <f>AA5+AE5</f>
        <v>0</v>
      </c>
      <c r="AJ5" s="49">
        <f>AC5+AG5</f>
        <v>0</v>
      </c>
      <c r="AK5" s="49">
        <f>AD5+AH5</f>
        <v>0</v>
      </c>
      <c r="AL5" s="75">
        <f>AB5+AF5</f>
        <v>0</v>
      </c>
      <c r="AM5" s="49">
        <f>S5+AI5</f>
        <v>0</v>
      </c>
      <c r="AN5" s="49">
        <f>U5+AJ5</f>
        <v>0</v>
      </c>
      <c r="AO5" s="49">
        <f>V5+AK5</f>
        <v>0</v>
      </c>
      <c r="AP5" s="75">
        <f>T5+AL5</f>
        <v>0</v>
      </c>
      <c r="AQ5" s="89">
        <v>5</v>
      </c>
      <c r="AR5" s="105">
        <f>AQ5*4000</f>
        <v>20000</v>
      </c>
      <c r="AS5" s="89">
        <v>1</v>
      </c>
      <c r="AT5" s="105">
        <f>AS5*4010.25</f>
        <v>4010.25</v>
      </c>
      <c r="AU5" s="89">
        <v>15</v>
      </c>
      <c r="AV5" s="105">
        <f>AU5*4500</f>
        <v>67500</v>
      </c>
      <c r="AW5" s="89">
        <v>6</v>
      </c>
      <c r="AX5" s="105">
        <f>AW5*2293.59</f>
        <v>13761.54</v>
      </c>
      <c r="AY5" s="94">
        <f>AQ5+AS5+AU5+AW5</f>
        <v>27</v>
      </c>
      <c r="AZ5" s="104">
        <f>AR5+AT5+AV5+AX5</f>
        <v>105271.79000000001</v>
      </c>
      <c r="BA5" s="96"/>
      <c r="BB5" s="96"/>
      <c r="BC5" s="96"/>
      <c r="BD5" s="96"/>
      <c r="BE5" s="96"/>
      <c r="BF5" s="96"/>
      <c r="BG5" s="62">
        <f>BK5+BL5+BP5</f>
        <v>897</v>
      </c>
      <c r="BH5" s="63">
        <f>BM5+BQ5</f>
        <v>0</v>
      </c>
      <c r="BI5" s="64">
        <f>BN5+BR5</f>
        <v>17</v>
      </c>
      <c r="BJ5" s="64">
        <f>BO5+BS5</f>
        <v>19</v>
      </c>
      <c r="BK5" s="62">
        <v>6</v>
      </c>
      <c r="BL5" s="62">
        <v>891</v>
      </c>
      <c r="BM5" s="63"/>
      <c r="BN5" s="64">
        <v>17</v>
      </c>
      <c r="BO5" s="64">
        <v>19</v>
      </c>
      <c r="BP5" s="63"/>
      <c r="BQ5" s="63"/>
      <c r="BR5" s="64"/>
      <c r="BS5" s="65"/>
      <c r="BT5" s="66">
        <v>0</v>
      </c>
      <c r="BU5" s="66">
        <v>0</v>
      </c>
    </row>
    <row r="6" spans="1:73" ht="15.75" hidden="1" customHeight="1" outlineLevel="1">
      <c r="A6" s="14">
        <v>1</v>
      </c>
      <c r="B6" s="15" t="s">
        <v>41</v>
      </c>
      <c r="C6" s="46"/>
      <c r="D6" s="47"/>
      <c r="E6" s="46"/>
      <c r="F6" s="46"/>
      <c r="G6" s="46"/>
      <c r="H6" s="47"/>
      <c r="I6" s="46"/>
      <c r="J6" s="46"/>
      <c r="K6" s="46"/>
      <c r="L6" s="47"/>
      <c r="M6" s="46"/>
      <c r="N6" s="46"/>
      <c r="O6" s="48"/>
      <c r="P6" s="47"/>
      <c r="Q6" s="47"/>
      <c r="R6" s="46"/>
      <c r="S6" s="49">
        <f t="shared" ref="S6:S69" si="0">C6+G6+K6+O6</f>
        <v>0</v>
      </c>
      <c r="T6" s="49">
        <f t="shared" ref="T6:T69" si="1">D6+H6+L6+P6</f>
        <v>0</v>
      </c>
      <c r="U6" s="49">
        <f t="shared" ref="U6:U69" si="2">E6+I6+M6+Q6</f>
        <v>0</v>
      </c>
      <c r="V6" s="49">
        <f t="shared" ref="V6:V69" si="3">F6+J6+N6+R6</f>
        <v>0</v>
      </c>
      <c r="W6" s="73"/>
      <c r="X6" s="73"/>
      <c r="Y6" s="12"/>
      <c r="Z6" s="12"/>
      <c r="AA6" s="49"/>
      <c r="AB6" s="75"/>
      <c r="AC6" s="49"/>
      <c r="AD6" s="49"/>
      <c r="AE6" s="49"/>
      <c r="AF6" s="75"/>
      <c r="AG6" s="49"/>
      <c r="AH6" s="49"/>
      <c r="AI6" s="49">
        <f t="shared" ref="AI6:AI69" si="4">AA6+AE6</f>
        <v>0</v>
      </c>
      <c r="AJ6" s="49">
        <f t="shared" ref="AJ6:AJ69" si="5">AC6+AG6</f>
        <v>0</v>
      </c>
      <c r="AK6" s="49">
        <f t="shared" ref="AK6:AK69" si="6">AD6+AH6</f>
        <v>0</v>
      </c>
      <c r="AL6" s="75">
        <f t="shared" ref="AL6:AL69" si="7">AB6+AF6</f>
        <v>0</v>
      </c>
      <c r="AM6" s="49">
        <f t="shared" ref="AM6:AM69" si="8">S6+AI6</f>
        <v>0</v>
      </c>
      <c r="AN6" s="49">
        <f t="shared" ref="AN6:AN69" si="9">U6+AJ6</f>
        <v>0</v>
      </c>
      <c r="AO6" s="49">
        <f t="shared" ref="AO6:AO69" si="10">V6+AK6</f>
        <v>0</v>
      </c>
      <c r="AP6" s="75">
        <f t="shared" ref="AP6:AP69" si="11">T6+AL6</f>
        <v>0</v>
      </c>
      <c r="AQ6" s="90"/>
      <c r="AR6" s="105">
        <f t="shared" ref="AR6:AR69" si="12">AQ6*4000</f>
        <v>0</v>
      </c>
      <c r="AS6" s="90"/>
      <c r="AT6" s="105">
        <f t="shared" ref="AT6:AT69" si="13">AS6*4010.25</f>
        <v>0</v>
      </c>
      <c r="AU6" s="90"/>
      <c r="AV6" s="105">
        <f t="shared" ref="AV6:AV69" si="14">AU6*4500</f>
        <v>0</v>
      </c>
      <c r="AW6" s="90"/>
      <c r="AX6" s="105">
        <f t="shared" ref="AX6:AX69" si="15">AW6*2293.59</f>
        <v>0</v>
      </c>
      <c r="AY6" s="94">
        <f t="shared" ref="AY6:AY69" si="16">AQ6+AS6+AU6+AW6</f>
        <v>0</v>
      </c>
      <c r="AZ6" s="104">
        <f t="shared" ref="AZ6:AZ69" si="17">AR6+AT6+AV6+AX6</f>
        <v>0</v>
      </c>
      <c r="BA6" s="96"/>
      <c r="BB6" s="96"/>
      <c r="BC6" s="96"/>
      <c r="BD6" s="96"/>
      <c r="BE6" s="96"/>
      <c r="BF6" s="96"/>
      <c r="BG6" s="62">
        <f t="shared" ref="BG6:BG69" si="18">BK6+BL6+BP6</f>
        <v>0</v>
      </c>
      <c r="BH6" s="63">
        <f t="shared" ref="BH6:BJ69" si="19">BM6+BQ6</f>
        <v>0</v>
      </c>
      <c r="BI6" s="64">
        <f t="shared" si="19"/>
        <v>0</v>
      </c>
      <c r="BJ6" s="64">
        <f t="shared" si="19"/>
        <v>0</v>
      </c>
      <c r="BK6" s="67"/>
      <c r="BL6" s="67"/>
      <c r="BM6" s="67"/>
      <c r="BN6" s="67"/>
      <c r="BO6" s="67"/>
      <c r="BP6" s="67"/>
      <c r="BQ6" s="67"/>
      <c r="BR6" s="67"/>
      <c r="BS6" s="68"/>
      <c r="BT6" s="69"/>
      <c r="BU6" s="69"/>
    </row>
    <row r="7" spans="1:73" ht="25.5" hidden="1" customHeight="1" outlineLevel="1">
      <c r="A7" s="14">
        <v>2</v>
      </c>
      <c r="B7" s="15" t="s">
        <v>42</v>
      </c>
      <c r="C7" s="46"/>
      <c r="D7" s="47"/>
      <c r="E7" s="46"/>
      <c r="F7" s="46"/>
      <c r="G7" s="46"/>
      <c r="H7" s="47"/>
      <c r="I7" s="46"/>
      <c r="J7" s="46"/>
      <c r="K7" s="46"/>
      <c r="L7" s="47"/>
      <c r="M7" s="46"/>
      <c r="N7" s="46"/>
      <c r="O7" s="48"/>
      <c r="P7" s="47"/>
      <c r="Q7" s="47"/>
      <c r="R7" s="46"/>
      <c r="S7" s="49">
        <f t="shared" si="0"/>
        <v>0</v>
      </c>
      <c r="T7" s="49">
        <f t="shared" si="1"/>
        <v>0</v>
      </c>
      <c r="U7" s="49">
        <f t="shared" si="2"/>
        <v>0</v>
      </c>
      <c r="V7" s="49">
        <f t="shared" si="3"/>
        <v>0</v>
      </c>
      <c r="W7" s="73"/>
      <c r="X7" s="73"/>
      <c r="Y7" s="12"/>
      <c r="Z7" s="12"/>
      <c r="AA7" s="49"/>
      <c r="AB7" s="75"/>
      <c r="AC7" s="49"/>
      <c r="AD7" s="49"/>
      <c r="AE7" s="49"/>
      <c r="AF7" s="75"/>
      <c r="AG7" s="49"/>
      <c r="AH7" s="49"/>
      <c r="AI7" s="49">
        <f t="shared" si="4"/>
        <v>0</v>
      </c>
      <c r="AJ7" s="49">
        <f t="shared" si="5"/>
        <v>0</v>
      </c>
      <c r="AK7" s="49">
        <f t="shared" si="6"/>
        <v>0</v>
      </c>
      <c r="AL7" s="75">
        <f t="shared" si="7"/>
        <v>0</v>
      </c>
      <c r="AM7" s="49">
        <f t="shared" si="8"/>
        <v>0</v>
      </c>
      <c r="AN7" s="49">
        <f t="shared" si="9"/>
        <v>0</v>
      </c>
      <c r="AO7" s="49">
        <f t="shared" si="10"/>
        <v>0</v>
      </c>
      <c r="AP7" s="75">
        <f t="shared" si="11"/>
        <v>0</v>
      </c>
      <c r="AQ7" s="90"/>
      <c r="AR7" s="105">
        <f t="shared" si="12"/>
        <v>0</v>
      </c>
      <c r="AS7" s="90"/>
      <c r="AT7" s="105">
        <f t="shared" si="13"/>
        <v>0</v>
      </c>
      <c r="AU7" s="90"/>
      <c r="AV7" s="105">
        <f t="shared" si="14"/>
        <v>0</v>
      </c>
      <c r="AW7" s="90"/>
      <c r="AX7" s="105">
        <f t="shared" si="15"/>
        <v>0</v>
      </c>
      <c r="AY7" s="94">
        <f t="shared" si="16"/>
        <v>0</v>
      </c>
      <c r="AZ7" s="104">
        <f t="shared" si="17"/>
        <v>0</v>
      </c>
      <c r="BA7" s="96"/>
      <c r="BB7" s="96"/>
      <c r="BC7" s="96"/>
      <c r="BD7" s="96"/>
      <c r="BE7" s="96"/>
      <c r="BF7" s="96"/>
      <c r="BG7" s="62">
        <f t="shared" si="18"/>
        <v>0</v>
      </c>
      <c r="BH7" s="63">
        <f t="shared" si="19"/>
        <v>0</v>
      </c>
      <c r="BI7" s="64">
        <f t="shared" si="19"/>
        <v>0</v>
      </c>
      <c r="BJ7" s="64">
        <f t="shared" si="19"/>
        <v>0</v>
      </c>
      <c r="BK7" s="67"/>
      <c r="BL7" s="67"/>
      <c r="BM7" s="67"/>
      <c r="BN7" s="67"/>
      <c r="BO7" s="67"/>
      <c r="BP7" s="67"/>
      <c r="BQ7" s="67"/>
      <c r="BR7" s="67"/>
      <c r="BS7" s="68"/>
      <c r="BT7" s="69"/>
      <c r="BU7" s="69"/>
    </row>
    <row r="8" spans="1:73" ht="25.5" hidden="1" customHeight="1" outlineLevel="1">
      <c r="A8" s="14">
        <v>3</v>
      </c>
      <c r="B8" s="15" t="s">
        <v>43</v>
      </c>
      <c r="C8" s="46"/>
      <c r="D8" s="47"/>
      <c r="E8" s="46"/>
      <c r="F8" s="46"/>
      <c r="G8" s="46"/>
      <c r="H8" s="47"/>
      <c r="I8" s="46"/>
      <c r="J8" s="46"/>
      <c r="K8" s="46"/>
      <c r="L8" s="47"/>
      <c r="M8" s="46"/>
      <c r="N8" s="46"/>
      <c r="O8" s="48"/>
      <c r="P8" s="47"/>
      <c r="Q8" s="47"/>
      <c r="R8" s="46"/>
      <c r="S8" s="49">
        <f t="shared" si="0"/>
        <v>0</v>
      </c>
      <c r="T8" s="49">
        <f t="shared" si="1"/>
        <v>0</v>
      </c>
      <c r="U8" s="49">
        <f t="shared" si="2"/>
        <v>0</v>
      </c>
      <c r="V8" s="49">
        <f t="shared" si="3"/>
        <v>0</v>
      </c>
      <c r="W8" s="73"/>
      <c r="X8" s="73"/>
      <c r="Y8" s="12"/>
      <c r="Z8" s="12"/>
      <c r="AA8" s="49"/>
      <c r="AB8" s="75"/>
      <c r="AC8" s="49"/>
      <c r="AD8" s="49"/>
      <c r="AE8" s="49"/>
      <c r="AF8" s="75"/>
      <c r="AG8" s="49"/>
      <c r="AH8" s="49"/>
      <c r="AI8" s="49">
        <f t="shared" si="4"/>
        <v>0</v>
      </c>
      <c r="AJ8" s="49">
        <f t="shared" si="5"/>
        <v>0</v>
      </c>
      <c r="AK8" s="49">
        <f t="shared" si="6"/>
        <v>0</v>
      </c>
      <c r="AL8" s="75">
        <f t="shared" si="7"/>
        <v>0</v>
      </c>
      <c r="AM8" s="49">
        <f t="shared" si="8"/>
        <v>0</v>
      </c>
      <c r="AN8" s="49">
        <f t="shared" si="9"/>
        <v>0</v>
      </c>
      <c r="AO8" s="49">
        <f t="shared" si="10"/>
        <v>0</v>
      </c>
      <c r="AP8" s="75">
        <f t="shared" si="11"/>
        <v>0</v>
      </c>
      <c r="AQ8" s="90"/>
      <c r="AR8" s="105">
        <f t="shared" si="12"/>
        <v>0</v>
      </c>
      <c r="AS8" s="90"/>
      <c r="AT8" s="105">
        <f t="shared" si="13"/>
        <v>0</v>
      </c>
      <c r="AU8" s="90"/>
      <c r="AV8" s="105">
        <f t="shared" si="14"/>
        <v>0</v>
      </c>
      <c r="AW8" s="90"/>
      <c r="AX8" s="105">
        <f t="shared" si="15"/>
        <v>0</v>
      </c>
      <c r="AY8" s="94">
        <f t="shared" si="16"/>
        <v>0</v>
      </c>
      <c r="AZ8" s="104">
        <f t="shared" si="17"/>
        <v>0</v>
      </c>
      <c r="BA8" s="96"/>
      <c r="BB8" s="96"/>
      <c r="BC8" s="96"/>
      <c r="BD8" s="96"/>
      <c r="BE8" s="96"/>
      <c r="BF8" s="96"/>
      <c r="BG8" s="62">
        <f t="shared" si="18"/>
        <v>0</v>
      </c>
      <c r="BH8" s="63">
        <f t="shared" si="19"/>
        <v>0</v>
      </c>
      <c r="BI8" s="64">
        <f t="shared" si="19"/>
        <v>0</v>
      </c>
      <c r="BJ8" s="64">
        <f t="shared" si="19"/>
        <v>0</v>
      </c>
      <c r="BK8" s="67"/>
      <c r="BL8" s="67"/>
      <c r="BM8" s="67"/>
      <c r="BN8" s="67"/>
      <c r="BO8" s="67"/>
      <c r="BP8" s="67"/>
      <c r="BQ8" s="67"/>
      <c r="BR8" s="67"/>
      <c r="BS8" s="68"/>
      <c r="BT8" s="69"/>
      <c r="BU8" s="69"/>
    </row>
    <row r="9" spans="1:73" ht="25.5" hidden="1" customHeight="1" outlineLevel="1">
      <c r="A9" s="14">
        <v>4</v>
      </c>
      <c r="B9" s="15" t="s">
        <v>44</v>
      </c>
      <c r="C9" s="46"/>
      <c r="D9" s="47"/>
      <c r="E9" s="46"/>
      <c r="F9" s="46"/>
      <c r="G9" s="46"/>
      <c r="H9" s="47"/>
      <c r="I9" s="46"/>
      <c r="J9" s="46"/>
      <c r="K9" s="46"/>
      <c r="L9" s="47"/>
      <c r="M9" s="46"/>
      <c r="N9" s="46"/>
      <c r="O9" s="48"/>
      <c r="P9" s="47"/>
      <c r="Q9" s="47"/>
      <c r="R9" s="46"/>
      <c r="S9" s="49">
        <f t="shared" si="0"/>
        <v>0</v>
      </c>
      <c r="T9" s="49">
        <f t="shared" si="1"/>
        <v>0</v>
      </c>
      <c r="U9" s="49">
        <f t="shared" si="2"/>
        <v>0</v>
      </c>
      <c r="V9" s="49">
        <f t="shared" si="3"/>
        <v>0</v>
      </c>
      <c r="W9" s="73"/>
      <c r="X9" s="73"/>
      <c r="Y9" s="12"/>
      <c r="Z9" s="12"/>
      <c r="AA9" s="49"/>
      <c r="AB9" s="75"/>
      <c r="AC9" s="49"/>
      <c r="AD9" s="49"/>
      <c r="AE9" s="49"/>
      <c r="AF9" s="75"/>
      <c r="AG9" s="49"/>
      <c r="AH9" s="49"/>
      <c r="AI9" s="49">
        <f t="shared" si="4"/>
        <v>0</v>
      </c>
      <c r="AJ9" s="49">
        <f t="shared" si="5"/>
        <v>0</v>
      </c>
      <c r="AK9" s="49">
        <f t="shared" si="6"/>
        <v>0</v>
      </c>
      <c r="AL9" s="75">
        <f t="shared" si="7"/>
        <v>0</v>
      </c>
      <c r="AM9" s="49">
        <f t="shared" si="8"/>
        <v>0</v>
      </c>
      <c r="AN9" s="49">
        <f t="shared" si="9"/>
        <v>0</v>
      </c>
      <c r="AO9" s="49">
        <f t="shared" si="10"/>
        <v>0</v>
      </c>
      <c r="AP9" s="75">
        <f t="shared" si="11"/>
        <v>0</v>
      </c>
      <c r="AQ9" s="90"/>
      <c r="AR9" s="105">
        <f t="shared" si="12"/>
        <v>0</v>
      </c>
      <c r="AS9" s="90"/>
      <c r="AT9" s="105">
        <f t="shared" si="13"/>
        <v>0</v>
      </c>
      <c r="AU9" s="90"/>
      <c r="AV9" s="105">
        <f t="shared" si="14"/>
        <v>0</v>
      </c>
      <c r="AW9" s="90"/>
      <c r="AX9" s="105">
        <f t="shared" si="15"/>
        <v>0</v>
      </c>
      <c r="AY9" s="94">
        <f t="shared" si="16"/>
        <v>0</v>
      </c>
      <c r="AZ9" s="104">
        <f t="shared" si="17"/>
        <v>0</v>
      </c>
      <c r="BA9" s="96"/>
      <c r="BB9" s="96"/>
      <c r="BC9" s="96"/>
      <c r="BD9" s="96"/>
      <c r="BE9" s="96"/>
      <c r="BF9" s="96"/>
      <c r="BG9" s="62">
        <f t="shared" si="18"/>
        <v>0</v>
      </c>
      <c r="BH9" s="63">
        <f t="shared" si="19"/>
        <v>0</v>
      </c>
      <c r="BI9" s="64">
        <f t="shared" si="19"/>
        <v>0</v>
      </c>
      <c r="BJ9" s="64">
        <f t="shared" si="19"/>
        <v>0</v>
      </c>
      <c r="BK9" s="67"/>
      <c r="BL9" s="67"/>
      <c r="BM9" s="67"/>
      <c r="BN9" s="67"/>
      <c r="BO9" s="67"/>
      <c r="BP9" s="67"/>
      <c r="BQ9" s="67"/>
      <c r="BR9" s="67"/>
      <c r="BS9" s="68"/>
      <c r="BT9" s="69"/>
      <c r="BU9" s="69"/>
    </row>
    <row r="10" spans="1:73" ht="25.5" hidden="1" customHeight="1" outlineLevel="1">
      <c r="A10" s="14">
        <v>5</v>
      </c>
      <c r="B10" s="15" t="s">
        <v>443</v>
      </c>
      <c r="C10" s="46"/>
      <c r="D10" s="47"/>
      <c r="E10" s="46"/>
      <c r="F10" s="46"/>
      <c r="G10" s="46"/>
      <c r="H10" s="47"/>
      <c r="I10" s="46"/>
      <c r="J10" s="46"/>
      <c r="K10" s="46"/>
      <c r="L10" s="47"/>
      <c r="M10" s="46"/>
      <c r="N10" s="46"/>
      <c r="O10" s="48"/>
      <c r="P10" s="47"/>
      <c r="Q10" s="47"/>
      <c r="R10" s="46"/>
      <c r="S10" s="49">
        <f t="shared" si="0"/>
        <v>0</v>
      </c>
      <c r="T10" s="49">
        <f t="shared" si="1"/>
        <v>0</v>
      </c>
      <c r="U10" s="49">
        <f t="shared" si="2"/>
        <v>0</v>
      </c>
      <c r="V10" s="49">
        <f t="shared" si="3"/>
        <v>0</v>
      </c>
      <c r="W10" s="73"/>
      <c r="X10" s="73"/>
      <c r="Y10" s="12"/>
      <c r="Z10" s="12"/>
      <c r="AA10" s="49"/>
      <c r="AB10" s="75"/>
      <c r="AC10" s="49"/>
      <c r="AD10" s="49"/>
      <c r="AE10" s="49"/>
      <c r="AF10" s="75"/>
      <c r="AG10" s="49"/>
      <c r="AH10" s="49"/>
      <c r="AI10" s="49">
        <f t="shared" si="4"/>
        <v>0</v>
      </c>
      <c r="AJ10" s="49">
        <f t="shared" si="5"/>
        <v>0</v>
      </c>
      <c r="AK10" s="49">
        <f t="shared" si="6"/>
        <v>0</v>
      </c>
      <c r="AL10" s="75">
        <f t="shared" si="7"/>
        <v>0</v>
      </c>
      <c r="AM10" s="49">
        <f t="shared" si="8"/>
        <v>0</v>
      </c>
      <c r="AN10" s="49">
        <f t="shared" si="9"/>
        <v>0</v>
      </c>
      <c r="AO10" s="49">
        <f t="shared" si="10"/>
        <v>0</v>
      </c>
      <c r="AP10" s="75">
        <f t="shared" si="11"/>
        <v>0</v>
      </c>
      <c r="AQ10" s="90"/>
      <c r="AR10" s="105">
        <f t="shared" si="12"/>
        <v>0</v>
      </c>
      <c r="AS10" s="90"/>
      <c r="AT10" s="105">
        <f t="shared" si="13"/>
        <v>0</v>
      </c>
      <c r="AU10" s="90"/>
      <c r="AV10" s="105">
        <f t="shared" si="14"/>
        <v>0</v>
      </c>
      <c r="AW10" s="90"/>
      <c r="AX10" s="105">
        <f t="shared" si="15"/>
        <v>0</v>
      </c>
      <c r="AY10" s="94">
        <f t="shared" si="16"/>
        <v>0</v>
      </c>
      <c r="AZ10" s="104">
        <f t="shared" si="17"/>
        <v>0</v>
      </c>
      <c r="BA10" s="96"/>
      <c r="BB10" s="96"/>
      <c r="BC10" s="96"/>
      <c r="BD10" s="96"/>
      <c r="BE10" s="96"/>
      <c r="BF10" s="96"/>
      <c r="BG10" s="62">
        <f t="shared" si="18"/>
        <v>0</v>
      </c>
      <c r="BH10" s="63">
        <f t="shared" si="19"/>
        <v>0</v>
      </c>
      <c r="BI10" s="64">
        <f t="shared" si="19"/>
        <v>0</v>
      </c>
      <c r="BJ10" s="64">
        <f t="shared" si="19"/>
        <v>0</v>
      </c>
      <c r="BK10" s="67"/>
      <c r="BL10" s="67"/>
      <c r="BM10" s="67"/>
      <c r="BN10" s="67"/>
      <c r="BO10" s="67"/>
      <c r="BP10" s="67"/>
      <c r="BQ10" s="67"/>
      <c r="BR10" s="67"/>
      <c r="BS10" s="68"/>
      <c r="BT10" s="69"/>
      <c r="BU10" s="69"/>
    </row>
    <row r="11" spans="1:73" ht="25.5" hidden="1" customHeight="1" outlineLevel="1">
      <c r="A11" s="14">
        <v>6</v>
      </c>
      <c r="B11" s="15" t="s">
        <v>45</v>
      </c>
      <c r="C11" s="46"/>
      <c r="D11" s="47"/>
      <c r="E11" s="46"/>
      <c r="F11" s="46"/>
      <c r="G11" s="46"/>
      <c r="H11" s="47"/>
      <c r="I11" s="46"/>
      <c r="J11" s="46"/>
      <c r="K11" s="46"/>
      <c r="L11" s="47"/>
      <c r="M11" s="46"/>
      <c r="N11" s="46"/>
      <c r="O11" s="48"/>
      <c r="P11" s="47"/>
      <c r="Q11" s="47"/>
      <c r="R11" s="46"/>
      <c r="S11" s="49">
        <f t="shared" si="0"/>
        <v>0</v>
      </c>
      <c r="T11" s="49">
        <f t="shared" si="1"/>
        <v>0</v>
      </c>
      <c r="U11" s="49">
        <f t="shared" si="2"/>
        <v>0</v>
      </c>
      <c r="V11" s="49">
        <f t="shared" si="3"/>
        <v>0</v>
      </c>
      <c r="W11" s="73"/>
      <c r="X11" s="73"/>
      <c r="Y11" s="12"/>
      <c r="Z11" s="12"/>
      <c r="AA11" s="49"/>
      <c r="AB11" s="75"/>
      <c r="AC11" s="49"/>
      <c r="AD11" s="49"/>
      <c r="AE11" s="49"/>
      <c r="AF11" s="75"/>
      <c r="AG11" s="49"/>
      <c r="AH11" s="49"/>
      <c r="AI11" s="49">
        <f t="shared" si="4"/>
        <v>0</v>
      </c>
      <c r="AJ11" s="49">
        <f t="shared" si="5"/>
        <v>0</v>
      </c>
      <c r="AK11" s="49">
        <f t="shared" si="6"/>
        <v>0</v>
      </c>
      <c r="AL11" s="75">
        <f t="shared" si="7"/>
        <v>0</v>
      </c>
      <c r="AM11" s="49">
        <f t="shared" si="8"/>
        <v>0</v>
      </c>
      <c r="AN11" s="49">
        <f t="shared" si="9"/>
        <v>0</v>
      </c>
      <c r="AO11" s="49">
        <f t="shared" si="10"/>
        <v>0</v>
      </c>
      <c r="AP11" s="75">
        <f t="shared" si="11"/>
        <v>0</v>
      </c>
      <c r="AQ11" s="90"/>
      <c r="AR11" s="105">
        <f t="shared" si="12"/>
        <v>0</v>
      </c>
      <c r="AS11" s="90"/>
      <c r="AT11" s="105">
        <f t="shared" si="13"/>
        <v>0</v>
      </c>
      <c r="AU11" s="90"/>
      <c r="AV11" s="105">
        <f t="shared" si="14"/>
        <v>0</v>
      </c>
      <c r="AW11" s="90"/>
      <c r="AX11" s="105">
        <f t="shared" si="15"/>
        <v>0</v>
      </c>
      <c r="AY11" s="94">
        <f t="shared" si="16"/>
        <v>0</v>
      </c>
      <c r="AZ11" s="104">
        <f t="shared" si="17"/>
        <v>0</v>
      </c>
      <c r="BA11" s="96"/>
      <c r="BB11" s="96"/>
      <c r="BC11" s="96"/>
      <c r="BD11" s="96"/>
      <c r="BE11" s="96"/>
      <c r="BF11" s="96"/>
      <c r="BG11" s="62">
        <f t="shared" si="18"/>
        <v>0</v>
      </c>
      <c r="BH11" s="63">
        <f t="shared" si="19"/>
        <v>0</v>
      </c>
      <c r="BI11" s="64">
        <f t="shared" si="19"/>
        <v>0</v>
      </c>
      <c r="BJ11" s="64">
        <f t="shared" si="19"/>
        <v>0</v>
      </c>
      <c r="BK11" s="67"/>
      <c r="BL11" s="67"/>
      <c r="BM11" s="67"/>
      <c r="BN11" s="67"/>
      <c r="BO11" s="67"/>
      <c r="BP11" s="67"/>
      <c r="BQ11" s="67"/>
      <c r="BR11" s="67"/>
      <c r="BS11" s="68"/>
      <c r="BT11" s="69"/>
      <c r="BU11" s="69"/>
    </row>
    <row r="12" spans="1:73" s="13" customFormat="1" ht="20.25" customHeight="1" collapsed="1">
      <c r="A12" s="11">
        <v>2</v>
      </c>
      <c r="B12" s="11" t="s">
        <v>13</v>
      </c>
      <c r="C12" s="46"/>
      <c r="D12" s="47"/>
      <c r="E12" s="46"/>
      <c r="F12" s="46"/>
      <c r="G12" s="46"/>
      <c r="H12" s="47"/>
      <c r="I12" s="46"/>
      <c r="J12" s="46"/>
      <c r="K12" s="46"/>
      <c r="L12" s="47"/>
      <c r="M12" s="46"/>
      <c r="N12" s="46"/>
      <c r="O12" s="48"/>
      <c r="P12" s="47"/>
      <c r="Q12" s="47"/>
      <c r="R12" s="46"/>
      <c r="S12" s="49">
        <f t="shared" si="0"/>
        <v>0</v>
      </c>
      <c r="T12" s="49">
        <f t="shared" si="1"/>
        <v>0</v>
      </c>
      <c r="U12" s="49">
        <f t="shared" si="2"/>
        <v>0</v>
      </c>
      <c r="V12" s="49">
        <f t="shared" si="3"/>
        <v>0</v>
      </c>
      <c r="W12" s="73"/>
      <c r="X12" s="73"/>
      <c r="Y12" s="12"/>
      <c r="Z12" s="12"/>
      <c r="AA12" s="76"/>
      <c r="AB12" s="77"/>
      <c r="AC12" s="76"/>
      <c r="AD12" s="76"/>
      <c r="AE12" s="76"/>
      <c r="AF12" s="100"/>
      <c r="AG12" s="76"/>
      <c r="AH12" s="76"/>
      <c r="AI12" s="49">
        <f t="shared" si="4"/>
        <v>0</v>
      </c>
      <c r="AJ12" s="49">
        <f t="shared" si="5"/>
        <v>0</v>
      </c>
      <c r="AK12" s="49">
        <f t="shared" si="6"/>
        <v>0</v>
      </c>
      <c r="AL12" s="75">
        <f t="shared" si="7"/>
        <v>0</v>
      </c>
      <c r="AM12" s="49">
        <f t="shared" si="8"/>
        <v>0</v>
      </c>
      <c r="AN12" s="49">
        <f t="shared" si="9"/>
        <v>0</v>
      </c>
      <c r="AO12" s="49">
        <f t="shared" si="10"/>
        <v>0</v>
      </c>
      <c r="AP12" s="75">
        <f t="shared" si="11"/>
        <v>0</v>
      </c>
      <c r="AQ12" s="91">
        <v>2</v>
      </c>
      <c r="AR12" s="105">
        <f t="shared" si="12"/>
        <v>8000</v>
      </c>
      <c r="AS12" s="91">
        <v>0</v>
      </c>
      <c r="AT12" s="105">
        <f t="shared" si="13"/>
        <v>0</v>
      </c>
      <c r="AU12" s="91">
        <v>0</v>
      </c>
      <c r="AV12" s="105">
        <f t="shared" si="14"/>
        <v>0</v>
      </c>
      <c r="AW12" s="91">
        <v>4</v>
      </c>
      <c r="AX12" s="105">
        <f t="shared" si="15"/>
        <v>9174.36</v>
      </c>
      <c r="AY12" s="94">
        <f t="shared" si="16"/>
        <v>6</v>
      </c>
      <c r="AZ12" s="104">
        <f t="shared" si="17"/>
        <v>17174.36</v>
      </c>
      <c r="BA12" s="95">
        <v>4</v>
      </c>
      <c r="BB12" s="95">
        <v>0</v>
      </c>
      <c r="BC12" s="95">
        <v>4</v>
      </c>
      <c r="BD12" s="95"/>
      <c r="BE12" s="95"/>
      <c r="BF12" s="97"/>
      <c r="BG12" s="62">
        <v>39</v>
      </c>
      <c r="BH12" s="63">
        <f t="shared" si="19"/>
        <v>0</v>
      </c>
      <c r="BI12" s="64">
        <f t="shared" si="19"/>
        <v>0</v>
      </c>
      <c r="BJ12" s="64">
        <v>9</v>
      </c>
      <c r="BK12" s="62"/>
      <c r="BL12" s="62">
        <v>0</v>
      </c>
      <c r="BM12" s="63"/>
      <c r="BN12" s="64">
        <v>0</v>
      </c>
      <c r="BO12" s="64"/>
      <c r="BP12" s="63"/>
      <c r="BQ12" s="63"/>
      <c r="BR12" s="64"/>
      <c r="BS12" s="65"/>
      <c r="BT12" s="66">
        <v>0</v>
      </c>
      <c r="BU12" s="66">
        <v>0</v>
      </c>
    </row>
    <row r="13" spans="1:73" ht="24" hidden="1" customHeight="1" outlineLevel="1">
      <c r="A13" s="11">
        <v>1</v>
      </c>
      <c r="B13" s="15" t="s">
        <v>57</v>
      </c>
      <c r="C13" s="46"/>
      <c r="D13" s="47"/>
      <c r="E13" s="46"/>
      <c r="F13" s="46"/>
      <c r="G13" s="46"/>
      <c r="H13" s="47"/>
      <c r="I13" s="46"/>
      <c r="J13" s="46"/>
      <c r="K13" s="46"/>
      <c r="L13" s="47"/>
      <c r="M13" s="46"/>
      <c r="N13" s="46"/>
      <c r="O13" s="48"/>
      <c r="P13" s="47"/>
      <c r="Q13" s="47"/>
      <c r="R13" s="46"/>
      <c r="S13" s="49">
        <f t="shared" si="0"/>
        <v>0</v>
      </c>
      <c r="T13" s="49">
        <f t="shared" si="1"/>
        <v>0</v>
      </c>
      <c r="U13" s="49">
        <f t="shared" si="2"/>
        <v>0</v>
      </c>
      <c r="V13" s="49">
        <f t="shared" si="3"/>
        <v>0</v>
      </c>
      <c r="W13" s="73"/>
      <c r="X13" s="73"/>
      <c r="Y13" s="17"/>
      <c r="Z13" s="18"/>
      <c r="AA13" s="78"/>
      <c r="AB13" s="79"/>
      <c r="AC13" s="78"/>
      <c r="AD13" s="78"/>
      <c r="AE13" s="80"/>
      <c r="AF13" s="101"/>
      <c r="AG13" s="81"/>
      <c r="AH13" s="81"/>
      <c r="AI13" s="49">
        <f t="shared" si="4"/>
        <v>0</v>
      </c>
      <c r="AJ13" s="49">
        <f t="shared" si="5"/>
        <v>0</v>
      </c>
      <c r="AK13" s="49">
        <f t="shared" si="6"/>
        <v>0</v>
      </c>
      <c r="AL13" s="75">
        <f t="shared" si="7"/>
        <v>0</v>
      </c>
      <c r="AM13" s="49">
        <f t="shared" si="8"/>
        <v>0</v>
      </c>
      <c r="AN13" s="49">
        <f t="shared" si="9"/>
        <v>0</v>
      </c>
      <c r="AO13" s="49">
        <f t="shared" si="10"/>
        <v>0</v>
      </c>
      <c r="AP13" s="75">
        <f t="shared" si="11"/>
        <v>0</v>
      </c>
      <c r="AQ13" s="90"/>
      <c r="AR13" s="105">
        <f t="shared" si="12"/>
        <v>0</v>
      </c>
      <c r="AS13" s="90"/>
      <c r="AT13" s="105">
        <f t="shared" si="13"/>
        <v>0</v>
      </c>
      <c r="AU13" s="90"/>
      <c r="AV13" s="105">
        <f t="shared" si="14"/>
        <v>0</v>
      </c>
      <c r="AW13" s="90"/>
      <c r="AX13" s="105">
        <f t="shared" si="15"/>
        <v>0</v>
      </c>
      <c r="AY13" s="94">
        <f t="shared" si="16"/>
        <v>0</v>
      </c>
      <c r="AZ13" s="104">
        <f t="shared" si="17"/>
        <v>0</v>
      </c>
      <c r="BA13" s="96"/>
      <c r="BB13" s="96"/>
      <c r="BC13" s="96"/>
      <c r="BD13" s="96"/>
      <c r="BE13" s="96"/>
      <c r="BF13" s="96"/>
      <c r="BG13" s="62">
        <f t="shared" si="18"/>
        <v>0</v>
      </c>
      <c r="BH13" s="63">
        <f t="shared" si="19"/>
        <v>0</v>
      </c>
      <c r="BI13" s="64">
        <f t="shared" si="19"/>
        <v>0</v>
      </c>
      <c r="BJ13" s="64">
        <f t="shared" si="19"/>
        <v>0</v>
      </c>
      <c r="BK13" s="67"/>
      <c r="BL13" s="67"/>
      <c r="BM13" s="67"/>
      <c r="BN13" s="67"/>
      <c r="BO13" s="67"/>
      <c r="BP13" s="67"/>
      <c r="BQ13" s="67"/>
      <c r="BR13" s="67"/>
      <c r="BS13" s="68"/>
      <c r="BT13" s="69"/>
      <c r="BU13" s="69"/>
    </row>
    <row r="14" spans="1:73" ht="25.5" hidden="1" customHeight="1" outlineLevel="1">
      <c r="A14" s="11">
        <v>2</v>
      </c>
      <c r="B14" s="20" t="s">
        <v>53</v>
      </c>
      <c r="C14" s="46"/>
      <c r="D14" s="47"/>
      <c r="E14" s="46"/>
      <c r="F14" s="46"/>
      <c r="G14" s="46"/>
      <c r="H14" s="47"/>
      <c r="I14" s="46"/>
      <c r="J14" s="46"/>
      <c r="K14" s="46"/>
      <c r="L14" s="47"/>
      <c r="M14" s="46"/>
      <c r="N14" s="46"/>
      <c r="O14" s="48"/>
      <c r="P14" s="47"/>
      <c r="Q14" s="47"/>
      <c r="R14" s="46"/>
      <c r="S14" s="49">
        <f t="shared" si="0"/>
        <v>0</v>
      </c>
      <c r="T14" s="49">
        <f t="shared" si="1"/>
        <v>0</v>
      </c>
      <c r="U14" s="49">
        <f t="shared" si="2"/>
        <v>0</v>
      </c>
      <c r="V14" s="49">
        <f t="shared" si="3"/>
        <v>0</v>
      </c>
      <c r="W14" s="73"/>
      <c r="X14" s="73"/>
      <c r="Y14" s="17"/>
      <c r="Z14" s="18"/>
      <c r="AA14" s="82"/>
      <c r="AB14" s="79"/>
      <c r="AC14" s="78"/>
      <c r="AD14" s="78"/>
      <c r="AE14" s="80"/>
      <c r="AF14" s="102"/>
      <c r="AG14" s="83"/>
      <c r="AH14" s="83"/>
      <c r="AI14" s="49">
        <f t="shared" si="4"/>
        <v>0</v>
      </c>
      <c r="AJ14" s="49">
        <f t="shared" si="5"/>
        <v>0</v>
      </c>
      <c r="AK14" s="49">
        <f t="shared" si="6"/>
        <v>0</v>
      </c>
      <c r="AL14" s="75">
        <f t="shared" si="7"/>
        <v>0</v>
      </c>
      <c r="AM14" s="49">
        <f t="shared" si="8"/>
        <v>0</v>
      </c>
      <c r="AN14" s="49">
        <f t="shared" si="9"/>
        <v>0</v>
      </c>
      <c r="AO14" s="49">
        <f t="shared" si="10"/>
        <v>0</v>
      </c>
      <c r="AP14" s="75">
        <f t="shared" si="11"/>
        <v>0</v>
      </c>
      <c r="AQ14" s="90"/>
      <c r="AR14" s="105">
        <f t="shared" si="12"/>
        <v>0</v>
      </c>
      <c r="AS14" s="90"/>
      <c r="AT14" s="105">
        <f t="shared" si="13"/>
        <v>0</v>
      </c>
      <c r="AU14" s="90"/>
      <c r="AV14" s="105">
        <f t="shared" si="14"/>
        <v>0</v>
      </c>
      <c r="AW14" s="90"/>
      <c r="AX14" s="105">
        <f t="shared" si="15"/>
        <v>0</v>
      </c>
      <c r="AY14" s="94">
        <f t="shared" si="16"/>
        <v>0</v>
      </c>
      <c r="AZ14" s="104">
        <f t="shared" si="17"/>
        <v>0</v>
      </c>
      <c r="BA14" s="96"/>
      <c r="BB14" s="96"/>
      <c r="BC14" s="96"/>
      <c r="BD14" s="96"/>
      <c r="BE14" s="96"/>
      <c r="BF14" s="96"/>
      <c r="BG14" s="62">
        <f t="shared" si="18"/>
        <v>0</v>
      </c>
      <c r="BH14" s="63">
        <f t="shared" si="19"/>
        <v>0</v>
      </c>
      <c r="BI14" s="64">
        <f t="shared" si="19"/>
        <v>0</v>
      </c>
      <c r="BJ14" s="64">
        <f t="shared" si="19"/>
        <v>0</v>
      </c>
      <c r="BK14" s="67"/>
      <c r="BL14" s="67"/>
      <c r="BM14" s="67"/>
      <c r="BN14" s="67"/>
      <c r="BO14" s="67"/>
      <c r="BP14" s="67"/>
      <c r="BQ14" s="67"/>
      <c r="BR14" s="67"/>
      <c r="BS14" s="68"/>
      <c r="BT14" s="69"/>
      <c r="BU14" s="69"/>
    </row>
    <row r="15" spans="1:73" ht="27.75" hidden="1" customHeight="1" outlineLevel="1">
      <c r="A15" s="11">
        <v>3</v>
      </c>
      <c r="B15" s="20" t="s">
        <v>54</v>
      </c>
      <c r="C15" s="46"/>
      <c r="D15" s="47"/>
      <c r="E15" s="46"/>
      <c r="F15" s="46"/>
      <c r="G15" s="46"/>
      <c r="H15" s="47"/>
      <c r="I15" s="46"/>
      <c r="J15" s="46"/>
      <c r="K15" s="46"/>
      <c r="L15" s="47"/>
      <c r="M15" s="46"/>
      <c r="N15" s="46"/>
      <c r="O15" s="48"/>
      <c r="P15" s="47"/>
      <c r="Q15" s="47"/>
      <c r="R15" s="46"/>
      <c r="S15" s="49">
        <f t="shared" si="0"/>
        <v>0</v>
      </c>
      <c r="T15" s="49">
        <f t="shared" si="1"/>
        <v>0</v>
      </c>
      <c r="U15" s="49">
        <f t="shared" si="2"/>
        <v>0</v>
      </c>
      <c r="V15" s="49">
        <f t="shared" si="3"/>
        <v>0</v>
      </c>
      <c r="W15" s="73"/>
      <c r="X15" s="73"/>
      <c r="Y15" s="17"/>
      <c r="Z15" s="18"/>
      <c r="AA15" s="82"/>
      <c r="AB15" s="79"/>
      <c r="AC15" s="78"/>
      <c r="AD15" s="78"/>
      <c r="AE15" s="80"/>
      <c r="AF15" s="102"/>
      <c r="AG15" s="83"/>
      <c r="AH15" s="83"/>
      <c r="AI15" s="49">
        <f t="shared" si="4"/>
        <v>0</v>
      </c>
      <c r="AJ15" s="49">
        <f t="shared" si="5"/>
        <v>0</v>
      </c>
      <c r="AK15" s="49">
        <f t="shared" si="6"/>
        <v>0</v>
      </c>
      <c r="AL15" s="75">
        <f t="shared" si="7"/>
        <v>0</v>
      </c>
      <c r="AM15" s="49">
        <f t="shared" si="8"/>
        <v>0</v>
      </c>
      <c r="AN15" s="49">
        <f t="shared" si="9"/>
        <v>0</v>
      </c>
      <c r="AO15" s="49">
        <f t="shared" si="10"/>
        <v>0</v>
      </c>
      <c r="AP15" s="75">
        <f t="shared" si="11"/>
        <v>0</v>
      </c>
      <c r="AQ15" s="90"/>
      <c r="AR15" s="105">
        <f t="shared" si="12"/>
        <v>0</v>
      </c>
      <c r="AS15" s="90"/>
      <c r="AT15" s="105">
        <f t="shared" si="13"/>
        <v>0</v>
      </c>
      <c r="AU15" s="90"/>
      <c r="AV15" s="105">
        <f t="shared" si="14"/>
        <v>0</v>
      </c>
      <c r="AW15" s="90"/>
      <c r="AX15" s="105">
        <f t="shared" si="15"/>
        <v>0</v>
      </c>
      <c r="AY15" s="94">
        <f t="shared" si="16"/>
        <v>0</v>
      </c>
      <c r="AZ15" s="104">
        <f t="shared" si="17"/>
        <v>0</v>
      </c>
      <c r="BA15" s="96"/>
      <c r="BB15" s="96"/>
      <c r="BC15" s="96"/>
      <c r="BD15" s="96"/>
      <c r="BE15" s="96"/>
      <c r="BF15" s="96"/>
      <c r="BG15" s="62">
        <f t="shared" si="18"/>
        <v>0</v>
      </c>
      <c r="BH15" s="63">
        <f t="shared" si="19"/>
        <v>0</v>
      </c>
      <c r="BI15" s="64">
        <f t="shared" si="19"/>
        <v>0</v>
      </c>
      <c r="BJ15" s="64">
        <f t="shared" si="19"/>
        <v>0</v>
      </c>
      <c r="BK15" s="67"/>
      <c r="BL15" s="67"/>
      <c r="BM15" s="67"/>
      <c r="BN15" s="67"/>
      <c r="BO15" s="67"/>
      <c r="BP15" s="67"/>
      <c r="BQ15" s="67"/>
      <c r="BR15" s="67"/>
      <c r="BS15" s="68"/>
      <c r="BT15" s="69"/>
      <c r="BU15" s="69"/>
    </row>
    <row r="16" spans="1:73" ht="28.5" hidden="1" customHeight="1" outlineLevel="1">
      <c r="A16" s="11">
        <v>4</v>
      </c>
      <c r="B16" s="20" t="s">
        <v>55</v>
      </c>
      <c r="C16" s="46"/>
      <c r="D16" s="47"/>
      <c r="E16" s="46"/>
      <c r="F16" s="46"/>
      <c r="G16" s="46"/>
      <c r="H16" s="47"/>
      <c r="I16" s="46"/>
      <c r="J16" s="46"/>
      <c r="K16" s="46"/>
      <c r="L16" s="47"/>
      <c r="M16" s="46"/>
      <c r="N16" s="46"/>
      <c r="O16" s="48"/>
      <c r="P16" s="47"/>
      <c r="Q16" s="47"/>
      <c r="R16" s="46"/>
      <c r="S16" s="49">
        <f t="shared" si="0"/>
        <v>0</v>
      </c>
      <c r="T16" s="49">
        <f t="shared" si="1"/>
        <v>0</v>
      </c>
      <c r="U16" s="49">
        <f t="shared" si="2"/>
        <v>0</v>
      </c>
      <c r="V16" s="49">
        <f t="shared" si="3"/>
        <v>0</v>
      </c>
      <c r="W16" s="73"/>
      <c r="X16" s="73"/>
      <c r="Y16" s="17"/>
      <c r="Z16" s="18"/>
      <c r="AA16" s="82"/>
      <c r="AB16" s="79"/>
      <c r="AC16" s="78"/>
      <c r="AD16" s="78"/>
      <c r="AE16" s="80"/>
      <c r="AF16" s="102"/>
      <c r="AG16" s="83"/>
      <c r="AH16" s="83"/>
      <c r="AI16" s="49">
        <f t="shared" si="4"/>
        <v>0</v>
      </c>
      <c r="AJ16" s="49">
        <f t="shared" si="5"/>
        <v>0</v>
      </c>
      <c r="AK16" s="49">
        <f t="shared" si="6"/>
        <v>0</v>
      </c>
      <c r="AL16" s="75">
        <f t="shared" si="7"/>
        <v>0</v>
      </c>
      <c r="AM16" s="49">
        <f t="shared" si="8"/>
        <v>0</v>
      </c>
      <c r="AN16" s="49">
        <f t="shared" si="9"/>
        <v>0</v>
      </c>
      <c r="AO16" s="49">
        <f t="shared" si="10"/>
        <v>0</v>
      </c>
      <c r="AP16" s="75">
        <f t="shared" si="11"/>
        <v>0</v>
      </c>
      <c r="AQ16" s="90"/>
      <c r="AR16" s="105">
        <f t="shared" si="12"/>
        <v>0</v>
      </c>
      <c r="AS16" s="90"/>
      <c r="AT16" s="105">
        <f t="shared" si="13"/>
        <v>0</v>
      </c>
      <c r="AU16" s="90"/>
      <c r="AV16" s="105">
        <f t="shared" si="14"/>
        <v>0</v>
      </c>
      <c r="AW16" s="90"/>
      <c r="AX16" s="105">
        <f t="shared" si="15"/>
        <v>0</v>
      </c>
      <c r="AY16" s="94">
        <f t="shared" si="16"/>
        <v>0</v>
      </c>
      <c r="AZ16" s="104">
        <f t="shared" si="17"/>
        <v>0</v>
      </c>
      <c r="BA16" s="96"/>
      <c r="BB16" s="96"/>
      <c r="BC16" s="96"/>
      <c r="BD16" s="96"/>
      <c r="BE16" s="96"/>
      <c r="BF16" s="96"/>
      <c r="BG16" s="62">
        <f t="shared" si="18"/>
        <v>0</v>
      </c>
      <c r="BH16" s="63">
        <f t="shared" si="19"/>
        <v>0</v>
      </c>
      <c r="BI16" s="64">
        <f t="shared" si="19"/>
        <v>0</v>
      </c>
      <c r="BJ16" s="64">
        <f t="shared" si="19"/>
        <v>0</v>
      </c>
      <c r="BK16" s="67"/>
      <c r="BL16" s="67"/>
      <c r="BM16" s="67"/>
      <c r="BN16" s="67"/>
      <c r="BO16" s="67"/>
      <c r="BP16" s="67"/>
      <c r="BQ16" s="67"/>
      <c r="BR16" s="67"/>
      <c r="BS16" s="68"/>
      <c r="BT16" s="69"/>
      <c r="BU16" s="69"/>
    </row>
    <row r="17" spans="1:73" ht="24.75" hidden="1" customHeight="1" outlineLevel="1">
      <c r="A17" s="11">
        <v>5</v>
      </c>
      <c r="B17" s="20" t="s">
        <v>56</v>
      </c>
      <c r="C17" s="46"/>
      <c r="D17" s="47"/>
      <c r="E17" s="46"/>
      <c r="F17" s="46"/>
      <c r="G17" s="46"/>
      <c r="H17" s="47"/>
      <c r="I17" s="46"/>
      <c r="J17" s="46"/>
      <c r="K17" s="46"/>
      <c r="L17" s="47"/>
      <c r="M17" s="46"/>
      <c r="N17" s="46"/>
      <c r="O17" s="48"/>
      <c r="P17" s="47"/>
      <c r="Q17" s="47"/>
      <c r="R17" s="46"/>
      <c r="S17" s="49">
        <f t="shared" si="0"/>
        <v>0</v>
      </c>
      <c r="T17" s="49">
        <f t="shared" si="1"/>
        <v>0</v>
      </c>
      <c r="U17" s="49">
        <f t="shared" si="2"/>
        <v>0</v>
      </c>
      <c r="V17" s="49">
        <f t="shared" si="3"/>
        <v>0</v>
      </c>
      <c r="W17" s="73"/>
      <c r="X17" s="73"/>
      <c r="Y17" s="17"/>
      <c r="Z17" s="18"/>
      <c r="AA17" s="82"/>
      <c r="AB17" s="79"/>
      <c r="AC17" s="78"/>
      <c r="AD17" s="78"/>
      <c r="AE17" s="80"/>
      <c r="AF17" s="102"/>
      <c r="AG17" s="83"/>
      <c r="AH17" s="83"/>
      <c r="AI17" s="49">
        <f t="shared" si="4"/>
        <v>0</v>
      </c>
      <c r="AJ17" s="49">
        <f t="shared" si="5"/>
        <v>0</v>
      </c>
      <c r="AK17" s="49">
        <f t="shared" si="6"/>
        <v>0</v>
      </c>
      <c r="AL17" s="75">
        <f t="shared" si="7"/>
        <v>0</v>
      </c>
      <c r="AM17" s="49">
        <f t="shared" si="8"/>
        <v>0</v>
      </c>
      <c r="AN17" s="49">
        <f t="shared" si="9"/>
        <v>0</v>
      </c>
      <c r="AO17" s="49">
        <f t="shared" si="10"/>
        <v>0</v>
      </c>
      <c r="AP17" s="75">
        <f t="shared" si="11"/>
        <v>0</v>
      </c>
      <c r="AQ17" s="90"/>
      <c r="AR17" s="105">
        <f t="shared" si="12"/>
        <v>0</v>
      </c>
      <c r="AS17" s="90"/>
      <c r="AT17" s="105">
        <f t="shared" si="13"/>
        <v>0</v>
      </c>
      <c r="AU17" s="90"/>
      <c r="AV17" s="105">
        <f t="shared" si="14"/>
        <v>0</v>
      </c>
      <c r="AW17" s="90"/>
      <c r="AX17" s="105">
        <f t="shared" si="15"/>
        <v>0</v>
      </c>
      <c r="AY17" s="94">
        <f t="shared" si="16"/>
        <v>0</v>
      </c>
      <c r="AZ17" s="104">
        <f t="shared" si="17"/>
        <v>0</v>
      </c>
      <c r="BA17" s="96"/>
      <c r="BB17" s="96"/>
      <c r="BC17" s="96"/>
      <c r="BD17" s="96"/>
      <c r="BE17" s="96"/>
      <c r="BF17" s="96"/>
      <c r="BG17" s="62">
        <f t="shared" si="18"/>
        <v>0</v>
      </c>
      <c r="BH17" s="63">
        <f t="shared" si="19"/>
        <v>0</v>
      </c>
      <c r="BI17" s="64">
        <f t="shared" si="19"/>
        <v>0</v>
      </c>
      <c r="BJ17" s="64">
        <f t="shared" si="19"/>
        <v>0</v>
      </c>
      <c r="BK17" s="67"/>
      <c r="BL17" s="67"/>
      <c r="BM17" s="67"/>
      <c r="BN17" s="67"/>
      <c r="BO17" s="67"/>
      <c r="BP17" s="67"/>
      <c r="BQ17" s="67"/>
      <c r="BR17" s="67"/>
      <c r="BS17" s="68"/>
      <c r="BT17" s="69"/>
      <c r="BU17" s="69"/>
    </row>
    <row r="18" spans="1:73" ht="22.5" customHeight="1" collapsed="1">
      <c r="A18" s="11">
        <v>3</v>
      </c>
      <c r="B18" s="11" t="s">
        <v>14</v>
      </c>
      <c r="C18" s="50"/>
      <c r="D18" s="51"/>
      <c r="E18" s="50"/>
      <c r="F18" s="50"/>
      <c r="G18" s="46"/>
      <c r="H18" s="47"/>
      <c r="I18" s="46"/>
      <c r="J18" s="46"/>
      <c r="K18" s="46"/>
      <c r="L18" s="47"/>
      <c r="M18" s="46"/>
      <c r="N18" s="46"/>
      <c r="O18" s="48"/>
      <c r="P18" s="47"/>
      <c r="Q18" s="47"/>
      <c r="R18" s="46"/>
      <c r="S18" s="49">
        <f t="shared" si="0"/>
        <v>0</v>
      </c>
      <c r="T18" s="49">
        <f t="shared" si="1"/>
        <v>0</v>
      </c>
      <c r="U18" s="49">
        <f t="shared" si="2"/>
        <v>0</v>
      </c>
      <c r="V18" s="49">
        <f t="shared" si="3"/>
        <v>0</v>
      </c>
      <c r="W18" s="73"/>
      <c r="X18" s="73"/>
      <c r="Y18" s="12"/>
      <c r="Z18" s="12"/>
      <c r="AA18" s="76">
        <v>3</v>
      </c>
      <c r="AB18" s="99">
        <v>3500000</v>
      </c>
      <c r="AC18" s="76">
        <v>7</v>
      </c>
      <c r="AD18" s="76">
        <v>0</v>
      </c>
      <c r="AE18" s="76"/>
      <c r="AF18" s="100"/>
      <c r="AG18" s="76"/>
      <c r="AH18" s="76"/>
      <c r="AI18" s="49">
        <f t="shared" si="4"/>
        <v>3</v>
      </c>
      <c r="AJ18" s="49">
        <f t="shared" si="5"/>
        <v>7</v>
      </c>
      <c r="AK18" s="49">
        <f t="shared" si="6"/>
        <v>0</v>
      </c>
      <c r="AL18" s="75">
        <f t="shared" si="7"/>
        <v>3500000</v>
      </c>
      <c r="AM18" s="49">
        <f t="shared" si="8"/>
        <v>3</v>
      </c>
      <c r="AN18" s="49">
        <f t="shared" si="9"/>
        <v>7</v>
      </c>
      <c r="AO18" s="49">
        <f t="shared" si="10"/>
        <v>0</v>
      </c>
      <c r="AP18" s="75">
        <f t="shared" si="11"/>
        <v>3500000</v>
      </c>
      <c r="AQ18" s="91">
        <v>4</v>
      </c>
      <c r="AR18" s="105">
        <f t="shared" si="12"/>
        <v>16000</v>
      </c>
      <c r="AS18" s="91">
        <v>0</v>
      </c>
      <c r="AT18" s="105">
        <f t="shared" si="13"/>
        <v>0</v>
      </c>
      <c r="AU18" s="91">
        <v>1</v>
      </c>
      <c r="AV18" s="105">
        <f t="shared" si="14"/>
        <v>4500</v>
      </c>
      <c r="AW18" s="91">
        <v>13</v>
      </c>
      <c r="AX18" s="105">
        <f t="shared" si="15"/>
        <v>29816.670000000002</v>
      </c>
      <c r="AY18" s="94">
        <f t="shared" si="16"/>
        <v>18</v>
      </c>
      <c r="AZ18" s="104">
        <f t="shared" si="17"/>
        <v>50316.67</v>
      </c>
      <c r="BA18" s="95">
        <v>3</v>
      </c>
      <c r="BB18" s="95">
        <v>3</v>
      </c>
      <c r="BC18" s="95">
        <v>0</v>
      </c>
      <c r="BD18" s="96"/>
      <c r="BE18" s="96"/>
      <c r="BF18" s="98"/>
      <c r="BG18" s="62">
        <f t="shared" si="18"/>
        <v>827</v>
      </c>
      <c r="BH18" s="63">
        <f t="shared" si="19"/>
        <v>0</v>
      </c>
      <c r="BI18" s="64">
        <f t="shared" si="19"/>
        <v>11</v>
      </c>
      <c r="BJ18" s="64">
        <f t="shared" si="19"/>
        <v>13</v>
      </c>
      <c r="BK18" s="62">
        <v>1</v>
      </c>
      <c r="BL18" s="62">
        <v>826</v>
      </c>
      <c r="BM18" s="63"/>
      <c r="BN18" s="64">
        <v>11</v>
      </c>
      <c r="BO18" s="64">
        <v>13</v>
      </c>
      <c r="BP18" s="63"/>
      <c r="BQ18" s="63"/>
      <c r="BR18" s="64"/>
      <c r="BS18" s="65"/>
      <c r="BT18" s="69">
        <v>0</v>
      </c>
      <c r="BU18" s="69">
        <v>0</v>
      </c>
    </row>
    <row r="19" spans="1:73" ht="26.25" hidden="1" customHeight="1" outlineLevel="1">
      <c r="A19" s="11">
        <v>1</v>
      </c>
      <c r="B19" s="15" t="s">
        <v>72</v>
      </c>
      <c r="C19" s="46"/>
      <c r="D19" s="47"/>
      <c r="E19" s="46"/>
      <c r="F19" s="46"/>
      <c r="G19" s="46"/>
      <c r="H19" s="47"/>
      <c r="I19" s="46"/>
      <c r="J19" s="46"/>
      <c r="K19" s="46"/>
      <c r="L19" s="47"/>
      <c r="M19" s="46"/>
      <c r="N19" s="46"/>
      <c r="O19" s="48"/>
      <c r="P19" s="47"/>
      <c r="Q19" s="47"/>
      <c r="R19" s="46"/>
      <c r="S19" s="49">
        <f t="shared" si="0"/>
        <v>0</v>
      </c>
      <c r="T19" s="49">
        <f t="shared" si="1"/>
        <v>0</v>
      </c>
      <c r="U19" s="49">
        <f t="shared" si="2"/>
        <v>0</v>
      </c>
      <c r="V19" s="49">
        <f t="shared" si="3"/>
        <v>0</v>
      </c>
      <c r="W19" s="73" t="e">
        <f t="shared" ref="W19:W69" si="20">BT19/S19</f>
        <v>#DIV/0!</v>
      </c>
      <c r="X19" s="73" t="e">
        <f t="shared" ref="X19:X69" si="21">BU19/T19</f>
        <v>#DIV/0!</v>
      </c>
      <c r="Y19" s="17"/>
      <c r="Z19" s="18"/>
      <c r="AA19" s="78"/>
      <c r="AB19" s="99">
        <v>0</v>
      </c>
      <c r="AC19" s="78"/>
      <c r="AD19" s="78"/>
      <c r="AE19" s="80"/>
      <c r="AF19" s="101"/>
      <c r="AG19" s="81"/>
      <c r="AH19" s="81"/>
      <c r="AI19" s="49">
        <f t="shared" si="4"/>
        <v>0</v>
      </c>
      <c r="AJ19" s="49">
        <f t="shared" si="5"/>
        <v>0</v>
      </c>
      <c r="AK19" s="49">
        <f t="shared" si="6"/>
        <v>0</v>
      </c>
      <c r="AL19" s="75">
        <f t="shared" si="7"/>
        <v>0</v>
      </c>
      <c r="AM19" s="49">
        <f t="shared" si="8"/>
        <v>0</v>
      </c>
      <c r="AN19" s="49">
        <f t="shared" si="9"/>
        <v>0</v>
      </c>
      <c r="AO19" s="49">
        <f t="shared" si="10"/>
        <v>0</v>
      </c>
      <c r="AP19" s="75">
        <f t="shared" si="11"/>
        <v>0</v>
      </c>
      <c r="AQ19" s="90"/>
      <c r="AR19" s="105">
        <f t="shared" si="12"/>
        <v>0</v>
      </c>
      <c r="AS19" s="90"/>
      <c r="AT19" s="105">
        <f t="shared" si="13"/>
        <v>0</v>
      </c>
      <c r="AU19" s="90"/>
      <c r="AV19" s="105">
        <f t="shared" si="14"/>
        <v>0</v>
      </c>
      <c r="AW19" s="92"/>
      <c r="AX19" s="105">
        <f t="shared" si="15"/>
        <v>0</v>
      </c>
      <c r="AY19" s="94">
        <f t="shared" si="16"/>
        <v>0</v>
      </c>
      <c r="AZ19" s="104">
        <f t="shared" si="17"/>
        <v>0</v>
      </c>
      <c r="BA19" s="96"/>
      <c r="BB19" s="96"/>
      <c r="BC19" s="96"/>
      <c r="BD19" s="96"/>
      <c r="BE19" s="96"/>
      <c r="BF19" s="96"/>
      <c r="BG19" s="62">
        <f t="shared" si="18"/>
        <v>0</v>
      </c>
      <c r="BH19" s="63">
        <f t="shared" si="19"/>
        <v>0</v>
      </c>
      <c r="BI19" s="64">
        <f t="shared" si="19"/>
        <v>0</v>
      </c>
      <c r="BJ19" s="64">
        <f t="shared" si="19"/>
        <v>0</v>
      </c>
      <c r="BK19" s="67"/>
      <c r="BL19" s="67"/>
      <c r="BM19" s="67"/>
      <c r="BN19" s="67"/>
      <c r="BO19" s="67"/>
      <c r="BP19" s="67"/>
      <c r="BQ19" s="67"/>
      <c r="BR19" s="67"/>
      <c r="BS19" s="68"/>
      <c r="BT19" s="69"/>
      <c r="BU19" s="69"/>
    </row>
    <row r="20" spans="1:73" ht="25.5" hidden="1" customHeight="1" outlineLevel="1">
      <c r="A20" s="11">
        <v>2</v>
      </c>
      <c r="B20" s="20" t="s">
        <v>73</v>
      </c>
      <c r="C20" s="46"/>
      <c r="D20" s="47"/>
      <c r="E20" s="46"/>
      <c r="F20" s="46"/>
      <c r="G20" s="46"/>
      <c r="H20" s="47"/>
      <c r="I20" s="46"/>
      <c r="J20" s="46"/>
      <c r="K20" s="46"/>
      <c r="L20" s="47"/>
      <c r="M20" s="46"/>
      <c r="N20" s="46"/>
      <c r="O20" s="48"/>
      <c r="P20" s="47"/>
      <c r="Q20" s="47"/>
      <c r="R20" s="46"/>
      <c r="S20" s="49">
        <f t="shared" si="0"/>
        <v>0</v>
      </c>
      <c r="T20" s="49">
        <f t="shared" si="1"/>
        <v>0</v>
      </c>
      <c r="U20" s="49">
        <f t="shared" si="2"/>
        <v>0</v>
      </c>
      <c r="V20" s="49">
        <f t="shared" si="3"/>
        <v>0</v>
      </c>
      <c r="W20" s="73" t="e">
        <f t="shared" si="20"/>
        <v>#DIV/0!</v>
      </c>
      <c r="X20" s="73" t="e">
        <f t="shared" si="21"/>
        <v>#DIV/0!</v>
      </c>
      <c r="Y20" s="17"/>
      <c r="Z20" s="18"/>
      <c r="AA20" s="82"/>
      <c r="AB20" s="99">
        <v>0</v>
      </c>
      <c r="AC20" s="78"/>
      <c r="AD20" s="78"/>
      <c r="AE20" s="80"/>
      <c r="AF20" s="101"/>
      <c r="AG20" s="81"/>
      <c r="AH20" s="81"/>
      <c r="AI20" s="49">
        <f t="shared" si="4"/>
        <v>0</v>
      </c>
      <c r="AJ20" s="49">
        <f t="shared" si="5"/>
        <v>0</v>
      </c>
      <c r="AK20" s="49">
        <f t="shared" si="6"/>
        <v>0</v>
      </c>
      <c r="AL20" s="75">
        <f t="shared" si="7"/>
        <v>0</v>
      </c>
      <c r="AM20" s="49">
        <f t="shared" si="8"/>
        <v>0</v>
      </c>
      <c r="AN20" s="49">
        <f t="shared" si="9"/>
        <v>0</v>
      </c>
      <c r="AO20" s="49">
        <f t="shared" si="10"/>
        <v>0</v>
      </c>
      <c r="AP20" s="75">
        <f t="shared" si="11"/>
        <v>0</v>
      </c>
      <c r="AQ20" s="90"/>
      <c r="AR20" s="105">
        <f t="shared" si="12"/>
        <v>0</v>
      </c>
      <c r="AS20" s="90"/>
      <c r="AT20" s="105">
        <f t="shared" si="13"/>
        <v>0</v>
      </c>
      <c r="AU20" s="90"/>
      <c r="AV20" s="105">
        <f t="shared" si="14"/>
        <v>0</v>
      </c>
      <c r="AW20" s="92"/>
      <c r="AX20" s="105">
        <f t="shared" si="15"/>
        <v>0</v>
      </c>
      <c r="AY20" s="94">
        <f t="shared" si="16"/>
        <v>0</v>
      </c>
      <c r="AZ20" s="104">
        <f t="shared" si="17"/>
        <v>0</v>
      </c>
      <c r="BA20" s="96"/>
      <c r="BB20" s="96"/>
      <c r="BC20" s="96"/>
      <c r="BD20" s="96"/>
      <c r="BE20" s="96"/>
      <c r="BF20" s="96"/>
      <c r="BG20" s="62">
        <f t="shared" si="18"/>
        <v>0</v>
      </c>
      <c r="BH20" s="63">
        <f t="shared" si="19"/>
        <v>0</v>
      </c>
      <c r="BI20" s="64">
        <f t="shared" si="19"/>
        <v>0</v>
      </c>
      <c r="BJ20" s="64">
        <f t="shared" si="19"/>
        <v>0</v>
      </c>
      <c r="BK20" s="67"/>
      <c r="BL20" s="67"/>
      <c r="BM20" s="67"/>
      <c r="BN20" s="67"/>
      <c r="BO20" s="67"/>
      <c r="BP20" s="67"/>
      <c r="BQ20" s="67"/>
      <c r="BR20" s="67"/>
      <c r="BS20" s="68"/>
      <c r="BT20" s="69"/>
      <c r="BU20" s="69"/>
    </row>
    <row r="21" spans="1:73" ht="15.75" collapsed="1">
      <c r="A21" s="11">
        <v>4</v>
      </c>
      <c r="B21" s="11" t="s">
        <v>37</v>
      </c>
      <c r="C21" s="46">
        <v>1</v>
      </c>
      <c r="D21" s="47">
        <v>1500000</v>
      </c>
      <c r="E21" s="46">
        <v>11</v>
      </c>
      <c r="F21" s="46">
        <v>2</v>
      </c>
      <c r="G21" s="46">
        <v>1</v>
      </c>
      <c r="H21" s="47">
        <v>97000</v>
      </c>
      <c r="I21" s="46"/>
      <c r="J21" s="46"/>
      <c r="K21" s="46"/>
      <c r="L21" s="47"/>
      <c r="M21" s="46"/>
      <c r="N21" s="46"/>
      <c r="O21" s="48"/>
      <c r="P21" s="47"/>
      <c r="Q21" s="47"/>
      <c r="R21" s="46"/>
      <c r="S21" s="99">
        <f t="shared" si="0"/>
        <v>2</v>
      </c>
      <c r="T21" s="99">
        <f t="shared" si="1"/>
        <v>1597000</v>
      </c>
      <c r="U21" s="99">
        <f t="shared" si="2"/>
        <v>11</v>
      </c>
      <c r="V21" s="99">
        <f t="shared" si="3"/>
        <v>2</v>
      </c>
      <c r="W21" s="73">
        <f t="shared" si="20"/>
        <v>0.5</v>
      </c>
      <c r="X21" s="73">
        <f t="shared" si="21"/>
        <v>6.0738885410144022E-2</v>
      </c>
      <c r="Y21" s="12"/>
      <c r="Z21" s="12"/>
      <c r="AA21" s="76">
        <v>1</v>
      </c>
      <c r="AB21" s="99">
        <v>300000</v>
      </c>
      <c r="AC21" s="76">
        <v>1</v>
      </c>
      <c r="AD21" s="76">
        <v>0</v>
      </c>
      <c r="AE21" s="76"/>
      <c r="AF21" s="100"/>
      <c r="AG21" s="76"/>
      <c r="AH21" s="76"/>
      <c r="AI21" s="49">
        <f t="shared" si="4"/>
        <v>1</v>
      </c>
      <c r="AJ21" s="49">
        <f t="shared" si="5"/>
        <v>1</v>
      </c>
      <c r="AK21" s="49">
        <f t="shared" si="6"/>
        <v>0</v>
      </c>
      <c r="AL21" s="75">
        <f t="shared" si="7"/>
        <v>300000</v>
      </c>
      <c r="AM21" s="49">
        <f t="shared" si="8"/>
        <v>3</v>
      </c>
      <c r="AN21" s="49">
        <f t="shared" si="9"/>
        <v>12</v>
      </c>
      <c r="AO21" s="49">
        <f t="shared" si="10"/>
        <v>2</v>
      </c>
      <c r="AP21" s="75">
        <f t="shared" si="11"/>
        <v>1897000</v>
      </c>
      <c r="AQ21" s="91">
        <v>6</v>
      </c>
      <c r="AR21" s="105">
        <f t="shared" si="12"/>
        <v>24000</v>
      </c>
      <c r="AS21" s="91">
        <v>0</v>
      </c>
      <c r="AT21" s="105">
        <f t="shared" si="13"/>
        <v>0</v>
      </c>
      <c r="AU21" s="91">
        <v>0</v>
      </c>
      <c r="AV21" s="105">
        <f t="shared" si="14"/>
        <v>0</v>
      </c>
      <c r="AW21" s="91">
        <v>2</v>
      </c>
      <c r="AX21" s="105">
        <f t="shared" si="15"/>
        <v>4587.18</v>
      </c>
      <c r="AY21" s="94">
        <f t="shared" si="16"/>
        <v>8</v>
      </c>
      <c r="AZ21" s="104">
        <f t="shared" si="17"/>
        <v>28587.18</v>
      </c>
      <c r="BA21" s="96"/>
      <c r="BB21" s="96"/>
      <c r="BC21" s="96"/>
      <c r="BD21" s="96"/>
      <c r="BE21" s="96"/>
      <c r="BF21" s="98"/>
      <c r="BG21" s="62">
        <f t="shared" si="18"/>
        <v>847</v>
      </c>
      <c r="BH21" s="63">
        <f t="shared" si="19"/>
        <v>0</v>
      </c>
      <c r="BI21" s="64">
        <f t="shared" si="19"/>
        <v>22</v>
      </c>
      <c r="BJ21" s="64">
        <f t="shared" si="19"/>
        <v>23</v>
      </c>
      <c r="BK21" s="62"/>
      <c r="BL21" s="62">
        <v>847</v>
      </c>
      <c r="BM21" s="63"/>
      <c r="BN21" s="64">
        <v>22</v>
      </c>
      <c r="BO21" s="64">
        <v>23</v>
      </c>
      <c r="BP21" s="63"/>
      <c r="BQ21" s="63"/>
      <c r="BR21" s="64"/>
      <c r="BS21" s="65"/>
      <c r="BT21" s="69">
        <v>1</v>
      </c>
      <c r="BU21" s="69">
        <v>97000</v>
      </c>
    </row>
    <row r="22" spans="1:73" ht="12.75" hidden="1" customHeight="1" outlineLevel="1">
      <c r="A22" s="14">
        <v>1</v>
      </c>
      <c r="B22" s="15" t="s">
        <v>80</v>
      </c>
      <c r="C22" s="46"/>
      <c r="D22" s="47"/>
      <c r="E22" s="46"/>
      <c r="F22" s="46"/>
      <c r="G22" s="46"/>
      <c r="H22" s="47"/>
      <c r="I22" s="46"/>
      <c r="J22" s="46"/>
      <c r="K22" s="46"/>
      <c r="L22" s="47"/>
      <c r="M22" s="46"/>
      <c r="N22" s="46"/>
      <c r="O22" s="48"/>
      <c r="P22" s="47"/>
      <c r="Q22" s="47"/>
      <c r="R22" s="46"/>
      <c r="S22" s="99">
        <f t="shared" si="0"/>
        <v>0</v>
      </c>
      <c r="T22" s="99">
        <f t="shared" si="1"/>
        <v>0</v>
      </c>
      <c r="U22" s="99">
        <f t="shared" si="2"/>
        <v>0</v>
      </c>
      <c r="V22" s="99">
        <f t="shared" si="3"/>
        <v>0</v>
      </c>
      <c r="W22" s="73" t="e">
        <f t="shared" si="20"/>
        <v>#DIV/0!</v>
      </c>
      <c r="X22" s="73" t="e">
        <f t="shared" si="21"/>
        <v>#DIV/0!</v>
      </c>
      <c r="Y22" s="17"/>
      <c r="Z22" s="18"/>
      <c r="AA22" s="78"/>
      <c r="AB22" s="99">
        <v>0</v>
      </c>
      <c r="AC22" s="78"/>
      <c r="AD22" s="78"/>
      <c r="AE22" s="80"/>
      <c r="AF22" s="101"/>
      <c r="AG22" s="81"/>
      <c r="AH22" s="81"/>
      <c r="AI22" s="49">
        <f t="shared" si="4"/>
        <v>0</v>
      </c>
      <c r="AJ22" s="49">
        <f t="shared" si="5"/>
        <v>0</v>
      </c>
      <c r="AK22" s="49">
        <f t="shared" si="6"/>
        <v>0</v>
      </c>
      <c r="AL22" s="75">
        <f t="shared" si="7"/>
        <v>0</v>
      </c>
      <c r="AM22" s="49">
        <f t="shared" si="8"/>
        <v>0</v>
      </c>
      <c r="AN22" s="49">
        <f t="shared" si="9"/>
        <v>0</v>
      </c>
      <c r="AO22" s="49">
        <f t="shared" si="10"/>
        <v>0</v>
      </c>
      <c r="AP22" s="75">
        <f t="shared" si="11"/>
        <v>0</v>
      </c>
      <c r="AQ22" s="90"/>
      <c r="AR22" s="105">
        <f t="shared" si="12"/>
        <v>0</v>
      </c>
      <c r="AS22" s="90"/>
      <c r="AT22" s="105">
        <f t="shared" si="13"/>
        <v>0</v>
      </c>
      <c r="AU22" s="90"/>
      <c r="AV22" s="105">
        <f t="shared" si="14"/>
        <v>0</v>
      </c>
      <c r="AW22" s="90"/>
      <c r="AX22" s="105">
        <f t="shared" si="15"/>
        <v>0</v>
      </c>
      <c r="AY22" s="94">
        <f t="shared" si="16"/>
        <v>0</v>
      </c>
      <c r="AZ22" s="104">
        <f t="shared" si="17"/>
        <v>0</v>
      </c>
      <c r="BA22" s="96"/>
      <c r="BB22" s="96"/>
      <c r="BC22" s="96"/>
      <c r="BD22" s="96"/>
      <c r="BE22" s="96"/>
      <c r="BF22" s="96"/>
      <c r="BG22" s="62">
        <f t="shared" si="18"/>
        <v>0</v>
      </c>
      <c r="BH22" s="63">
        <f t="shared" si="19"/>
        <v>0</v>
      </c>
      <c r="BI22" s="64">
        <f t="shared" si="19"/>
        <v>0</v>
      </c>
      <c r="BJ22" s="64">
        <f t="shared" si="19"/>
        <v>0</v>
      </c>
      <c r="BK22" s="67"/>
      <c r="BL22" s="67"/>
      <c r="BM22" s="67"/>
      <c r="BN22" s="67"/>
      <c r="BO22" s="67"/>
      <c r="BP22" s="67"/>
      <c r="BQ22" s="67"/>
      <c r="BR22" s="67"/>
      <c r="BS22" s="68"/>
      <c r="BT22" s="69"/>
      <c r="BU22" s="69"/>
    </row>
    <row r="23" spans="1:73" ht="12.75" hidden="1" customHeight="1" outlineLevel="1">
      <c r="A23" s="14">
        <v>2</v>
      </c>
      <c r="B23" s="20" t="s">
        <v>74</v>
      </c>
      <c r="C23" s="46"/>
      <c r="D23" s="47"/>
      <c r="E23" s="46"/>
      <c r="F23" s="46"/>
      <c r="G23" s="46"/>
      <c r="H23" s="47"/>
      <c r="I23" s="46"/>
      <c r="J23" s="46"/>
      <c r="K23" s="46"/>
      <c r="L23" s="47"/>
      <c r="M23" s="46"/>
      <c r="N23" s="46"/>
      <c r="O23" s="48"/>
      <c r="P23" s="47"/>
      <c r="Q23" s="47"/>
      <c r="R23" s="46"/>
      <c r="S23" s="99">
        <f t="shared" si="0"/>
        <v>0</v>
      </c>
      <c r="T23" s="99">
        <f t="shared" si="1"/>
        <v>0</v>
      </c>
      <c r="U23" s="99">
        <f t="shared" si="2"/>
        <v>0</v>
      </c>
      <c r="V23" s="99">
        <f t="shared" si="3"/>
        <v>0</v>
      </c>
      <c r="W23" s="73" t="e">
        <f t="shared" si="20"/>
        <v>#DIV/0!</v>
      </c>
      <c r="X23" s="73" t="e">
        <f t="shared" si="21"/>
        <v>#DIV/0!</v>
      </c>
      <c r="Y23" s="17"/>
      <c r="Z23" s="18"/>
      <c r="AA23" s="82"/>
      <c r="AB23" s="99">
        <v>0</v>
      </c>
      <c r="AC23" s="78"/>
      <c r="AD23" s="78"/>
      <c r="AE23" s="80"/>
      <c r="AF23" s="102"/>
      <c r="AG23" s="83"/>
      <c r="AH23" s="83"/>
      <c r="AI23" s="49">
        <f t="shared" si="4"/>
        <v>0</v>
      </c>
      <c r="AJ23" s="49">
        <f t="shared" si="5"/>
        <v>0</v>
      </c>
      <c r="AK23" s="49">
        <f t="shared" si="6"/>
        <v>0</v>
      </c>
      <c r="AL23" s="75">
        <f t="shared" si="7"/>
        <v>0</v>
      </c>
      <c r="AM23" s="49">
        <f t="shared" si="8"/>
        <v>0</v>
      </c>
      <c r="AN23" s="49">
        <f t="shared" si="9"/>
        <v>0</v>
      </c>
      <c r="AO23" s="49">
        <f t="shared" si="10"/>
        <v>0</v>
      </c>
      <c r="AP23" s="75">
        <f t="shared" si="11"/>
        <v>0</v>
      </c>
      <c r="AQ23" s="90"/>
      <c r="AR23" s="105">
        <f t="shared" si="12"/>
        <v>0</v>
      </c>
      <c r="AS23" s="90"/>
      <c r="AT23" s="105">
        <f t="shared" si="13"/>
        <v>0</v>
      </c>
      <c r="AU23" s="90"/>
      <c r="AV23" s="105">
        <f t="shared" si="14"/>
        <v>0</v>
      </c>
      <c r="AW23" s="90"/>
      <c r="AX23" s="105">
        <f t="shared" si="15"/>
        <v>0</v>
      </c>
      <c r="AY23" s="94">
        <f t="shared" si="16"/>
        <v>0</v>
      </c>
      <c r="AZ23" s="104">
        <f t="shared" si="17"/>
        <v>0</v>
      </c>
      <c r="BA23" s="96"/>
      <c r="BB23" s="96"/>
      <c r="BC23" s="96"/>
      <c r="BD23" s="96"/>
      <c r="BE23" s="96"/>
      <c r="BF23" s="96"/>
      <c r="BG23" s="62">
        <f t="shared" si="18"/>
        <v>0</v>
      </c>
      <c r="BH23" s="63">
        <f t="shared" si="19"/>
        <v>0</v>
      </c>
      <c r="BI23" s="64">
        <f t="shared" si="19"/>
        <v>0</v>
      </c>
      <c r="BJ23" s="64">
        <f t="shared" si="19"/>
        <v>0</v>
      </c>
      <c r="BK23" s="67"/>
      <c r="BL23" s="67"/>
      <c r="BM23" s="67"/>
      <c r="BN23" s="67"/>
      <c r="BO23" s="67"/>
      <c r="BP23" s="67"/>
      <c r="BQ23" s="67"/>
      <c r="BR23" s="67"/>
      <c r="BS23" s="68"/>
      <c r="BT23" s="69"/>
      <c r="BU23" s="69"/>
    </row>
    <row r="24" spans="1:73" ht="25.5" hidden="1" customHeight="1" outlineLevel="1">
      <c r="A24" s="14">
        <v>3</v>
      </c>
      <c r="B24" s="20" t="s">
        <v>75</v>
      </c>
      <c r="C24" s="46"/>
      <c r="D24" s="47"/>
      <c r="E24" s="46"/>
      <c r="F24" s="46"/>
      <c r="G24" s="46"/>
      <c r="H24" s="47"/>
      <c r="I24" s="46"/>
      <c r="J24" s="46"/>
      <c r="K24" s="46"/>
      <c r="L24" s="47"/>
      <c r="M24" s="46"/>
      <c r="N24" s="46"/>
      <c r="O24" s="48"/>
      <c r="P24" s="47"/>
      <c r="Q24" s="47"/>
      <c r="R24" s="46"/>
      <c r="S24" s="99">
        <f t="shared" si="0"/>
        <v>0</v>
      </c>
      <c r="T24" s="99">
        <f t="shared" si="1"/>
        <v>0</v>
      </c>
      <c r="U24" s="99">
        <f t="shared" si="2"/>
        <v>0</v>
      </c>
      <c r="V24" s="99">
        <f t="shared" si="3"/>
        <v>0</v>
      </c>
      <c r="W24" s="73" t="e">
        <f t="shared" si="20"/>
        <v>#DIV/0!</v>
      </c>
      <c r="X24" s="73" t="e">
        <f t="shared" si="21"/>
        <v>#DIV/0!</v>
      </c>
      <c r="Y24" s="17"/>
      <c r="Z24" s="18"/>
      <c r="AA24" s="82"/>
      <c r="AB24" s="99">
        <v>0</v>
      </c>
      <c r="AC24" s="78"/>
      <c r="AD24" s="78"/>
      <c r="AE24" s="80"/>
      <c r="AF24" s="102"/>
      <c r="AG24" s="83"/>
      <c r="AH24" s="83"/>
      <c r="AI24" s="49">
        <f t="shared" si="4"/>
        <v>0</v>
      </c>
      <c r="AJ24" s="49">
        <f t="shared" si="5"/>
        <v>0</v>
      </c>
      <c r="AK24" s="49">
        <f t="shared" si="6"/>
        <v>0</v>
      </c>
      <c r="AL24" s="75">
        <f t="shared" si="7"/>
        <v>0</v>
      </c>
      <c r="AM24" s="49">
        <f t="shared" si="8"/>
        <v>0</v>
      </c>
      <c r="AN24" s="49">
        <f t="shared" si="9"/>
        <v>0</v>
      </c>
      <c r="AO24" s="49">
        <f t="shared" si="10"/>
        <v>0</v>
      </c>
      <c r="AP24" s="75">
        <f t="shared" si="11"/>
        <v>0</v>
      </c>
      <c r="AQ24" s="90"/>
      <c r="AR24" s="105">
        <f t="shared" si="12"/>
        <v>0</v>
      </c>
      <c r="AS24" s="90"/>
      <c r="AT24" s="105">
        <f t="shared" si="13"/>
        <v>0</v>
      </c>
      <c r="AU24" s="90"/>
      <c r="AV24" s="105">
        <f t="shared" si="14"/>
        <v>0</v>
      </c>
      <c r="AW24" s="90"/>
      <c r="AX24" s="105">
        <f t="shared" si="15"/>
        <v>0</v>
      </c>
      <c r="AY24" s="94">
        <f t="shared" si="16"/>
        <v>0</v>
      </c>
      <c r="AZ24" s="104">
        <f t="shared" si="17"/>
        <v>0</v>
      </c>
      <c r="BA24" s="96"/>
      <c r="BB24" s="96"/>
      <c r="BC24" s="96"/>
      <c r="BD24" s="96"/>
      <c r="BE24" s="96"/>
      <c r="BF24" s="96"/>
      <c r="BG24" s="62">
        <f t="shared" si="18"/>
        <v>0</v>
      </c>
      <c r="BH24" s="63">
        <f t="shared" si="19"/>
        <v>0</v>
      </c>
      <c r="BI24" s="64">
        <f t="shared" si="19"/>
        <v>0</v>
      </c>
      <c r="BJ24" s="64">
        <f t="shared" si="19"/>
        <v>0</v>
      </c>
      <c r="BK24" s="67"/>
      <c r="BL24" s="67"/>
      <c r="BM24" s="67"/>
      <c r="BN24" s="67"/>
      <c r="BO24" s="67"/>
      <c r="BP24" s="67"/>
      <c r="BQ24" s="67"/>
      <c r="BR24" s="67"/>
      <c r="BS24" s="68"/>
      <c r="BT24" s="69"/>
      <c r="BU24" s="69"/>
    </row>
    <row r="25" spans="1:73" ht="25.5" hidden="1" customHeight="1" outlineLevel="1">
      <c r="A25" s="14">
        <v>4</v>
      </c>
      <c r="B25" s="20" t="s">
        <v>76</v>
      </c>
      <c r="C25" s="46"/>
      <c r="D25" s="47"/>
      <c r="E25" s="46"/>
      <c r="F25" s="46"/>
      <c r="G25" s="46"/>
      <c r="H25" s="47"/>
      <c r="I25" s="46"/>
      <c r="J25" s="46"/>
      <c r="K25" s="46"/>
      <c r="L25" s="47"/>
      <c r="M25" s="46"/>
      <c r="N25" s="46"/>
      <c r="O25" s="48"/>
      <c r="P25" s="47"/>
      <c r="Q25" s="47"/>
      <c r="R25" s="46"/>
      <c r="S25" s="99">
        <f t="shared" si="0"/>
        <v>0</v>
      </c>
      <c r="T25" s="99">
        <f t="shared" si="1"/>
        <v>0</v>
      </c>
      <c r="U25" s="99">
        <f t="shared" si="2"/>
        <v>0</v>
      </c>
      <c r="V25" s="99">
        <f t="shared" si="3"/>
        <v>0</v>
      </c>
      <c r="W25" s="73" t="e">
        <f t="shared" si="20"/>
        <v>#DIV/0!</v>
      </c>
      <c r="X25" s="73" t="e">
        <f t="shared" si="21"/>
        <v>#DIV/0!</v>
      </c>
      <c r="Y25" s="17"/>
      <c r="Z25" s="18"/>
      <c r="AA25" s="82"/>
      <c r="AB25" s="99">
        <v>0</v>
      </c>
      <c r="AC25" s="78"/>
      <c r="AD25" s="78"/>
      <c r="AE25" s="80"/>
      <c r="AF25" s="102"/>
      <c r="AG25" s="83"/>
      <c r="AH25" s="83"/>
      <c r="AI25" s="49">
        <f t="shared" si="4"/>
        <v>0</v>
      </c>
      <c r="AJ25" s="49">
        <f t="shared" si="5"/>
        <v>0</v>
      </c>
      <c r="AK25" s="49">
        <f t="shared" si="6"/>
        <v>0</v>
      </c>
      <c r="AL25" s="75">
        <f t="shared" si="7"/>
        <v>0</v>
      </c>
      <c r="AM25" s="49">
        <f t="shared" si="8"/>
        <v>0</v>
      </c>
      <c r="AN25" s="49">
        <f t="shared" si="9"/>
        <v>0</v>
      </c>
      <c r="AO25" s="49">
        <f t="shared" si="10"/>
        <v>0</v>
      </c>
      <c r="AP25" s="75">
        <f t="shared" si="11"/>
        <v>0</v>
      </c>
      <c r="AQ25" s="90"/>
      <c r="AR25" s="105">
        <f t="shared" si="12"/>
        <v>0</v>
      </c>
      <c r="AS25" s="90"/>
      <c r="AT25" s="105">
        <f t="shared" si="13"/>
        <v>0</v>
      </c>
      <c r="AU25" s="90"/>
      <c r="AV25" s="105">
        <f t="shared" si="14"/>
        <v>0</v>
      </c>
      <c r="AW25" s="90"/>
      <c r="AX25" s="105">
        <f t="shared" si="15"/>
        <v>0</v>
      </c>
      <c r="AY25" s="94">
        <f t="shared" si="16"/>
        <v>0</v>
      </c>
      <c r="AZ25" s="104">
        <f t="shared" si="17"/>
        <v>0</v>
      </c>
      <c r="BA25" s="96"/>
      <c r="BB25" s="96"/>
      <c r="BC25" s="96"/>
      <c r="BD25" s="96"/>
      <c r="BE25" s="96"/>
      <c r="BF25" s="96"/>
      <c r="BG25" s="62">
        <f t="shared" si="18"/>
        <v>0</v>
      </c>
      <c r="BH25" s="63">
        <f t="shared" si="19"/>
        <v>0</v>
      </c>
      <c r="BI25" s="64">
        <f t="shared" si="19"/>
        <v>0</v>
      </c>
      <c r="BJ25" s="64">
        <f t="shared" si="19"/>
        <v>0</v>
      </c>
      <c r="BK25" s="67"/>
      <c r="BL25" s="67"/>
      <c r="BM25" s="67"/>
      <c r="BN25" s="67"/>
      <c r="BO25" s="67"/>
      <c r="BP25" s="67"/>
      <c r="BQ25" s="67"/>
      <c r="BR25" s="67"/>
      <c r="BS25" s="68"/>
      <c r="BT25" s="69"/>
      <c r="BU25" s="69"/>
    </row>
    <row r="26" spans="1:73" ht="25.5" hidden="1" customHeight="1" outlineLevel="1">
      <c r="A26" s="14">
        <v>5</v>
      </c>
      <c r="B26" s="20" t="s">
        <v>77</v>
      </c>
      <c r="C26" s="46"/>
      <c r="D26" s="47"/>
      <c r="E26" s="46"/>
      <c r="F26" s="46"/>
      <c r="G26" s="46"/>
      <c r="H26" s="47"/>
      <c r="I26" s="46"/>
      <c r="J26" s="46"/>
      <c r="K26" s="46"/>
      <c r="L26" s="47"/>
      <c r="M26" s="46"/>
      <c r="N26" s="46"/>
      <c r="O26" s="48"/>
      <c r="P26" s="47"/>
      <c r="Q26" s="47"/>
      <c r="R26" s="46"/>
      <c r="S26" s="99">
        <f t="shared" si="0"/>
        <v>0</v>
      </c>
      <c r="T26" s="99">
        <f t="shared" si="1"/>
        <v>0</v>
      </c>
      <c r="U26" s="99">
        <f t="shared" si="2"/>
        <v>0</v>
      </c>
      <c r="V26" s="99">
        <f t="shared" si="3"/>
        <v>0</v>
      </c>
      <c r="W26" s="73" t="e">
        <f t="shared" si="20"/>
        <v>#DIV/0!</v>
      </c>
      <c r="X26" s="73" t="e">
        <f t="shared" si="21"/>
        <v>#DIV/0!</v>
      </c>
      <c r="Y26" s="17"/>
      <c r="Z26" s="18"/>
      <c r="AA26" s="82"/>
      <c r="AB26" s="99">
        <v>0</v>
      </c>
      <c r="AC26" s="78"/>
      <c r="AD26" s="78"/>
      <c r="AE26" s="80"/>
      <c r="AF26" s="102"/>
      <c r="AG26" s="83"/>
      <c r="AH26" s="83"/>
      <c r="AI26" s="49">
        <f t="shared" si="4"/>
        <v>0</v>
      </c>
      <c r="AJ26" s="49">
        <f t="shared" si="5"/>
        <v>0</v>
      </c>
      <c r="AK26" s="49">
        <f t="shared" si="6"/>
        <v>0</v>
      </c>
      <c r="AL26" s="75">
        <f t="shared" si="7"/>
        <v>0</v>
      </c>
      <c r="AM26" s="49">
        <f t="shared" si="8"/>
        <v>0</v>
      </c>
      <c r="AN26" s="49">
        <f t="shared" si="9"/>
        <v>0</v>
      </c>
      <c r="AO26" s="49">
        <f t="shared" si="10"/>
        <v>0</v>
      </c>
      <c r="AP26" s="75">
        <f t="shared" si="11"/>
        <v>0</v>
      </c>
      <c r="AQ26" s="90"/>
      <c r="AR26" s="105">
        <f t="shared" si="12"/>
        <v>0</v>
      </c>
      <c r="AS26" s="90"/>
      <c r="AT26" s="105">
        <f t="shared" si="13"/>
        <v>0</v>
      </c>
      <c r="AU26" s="90"/>
      <c r="AV26" s="105">
        <f t="shared" si="14"/>
        <v>0</v>
      </c>
      <c r="AW26" s="90"/>
      <c r="AX26" s="105">
        <f t="shared" si="15"/>
        <v>0</v>
      </c>
      <c r="AY26" s="94">
        <f t="shared" si="16"/>
        <v>0</v>
      </c>
      <c r="AZ26" s="104">
        <f t="shared" si="17"/>
        <v>0</v>
      </c>
      <c r="BA26" s="96"/>
      <c r="BB26" s="96"/>
      <c r="BC26" s="96"/>
      <c r="BD26" s="96"/>
      <c r="BE26" s="96"/>
      <c r="BF26" s="96"/>
      <c r="BG26" s="62">
        <f t="shared" si="18"/>
        <v>0</v>
      </c>
      <c r="BH26" s="63">
        <f t="shared" si="19"/>
        <v>0</v>
      </c>
      <c r="BI26" s="64">
        <f t="shared" si="19"/>
        <v>0</v>
      </c>
      <c r="BJ26" s="64">
        <f t="shared" si="19"/>
        <v>0</v>
      </c>
      <c r="BK26" s="67"/>
      <c r="BL26" s="67"/>
      <c r="BM26" s="67"/>
      <c r="BN26" s="67"/>
      <c r="BO26" s="67"/>
      <c r="BP26" s="67"/>
      <c r="BQ26" s="67"/>
      <c r="BR26" s="67"/>
      <c r="BS26" s="68"/>
      <c r="BT26" s="69"/>
      <c r="BU26" s="69"/>
    </row>
    <row r="27" spans="1:73" ht="38.25" hidden="1" customHeight="1" outlineLevel="1">
      <c r="A27" s="14">
        <v>6</v>
      </c>
      <c r="B27" s="20" t="s">
        <v>78</v>
      </c>
      <c r="C27" s="46"/>
      <c r="D27" s="47"/>
      <c r="E27" s="46"/>
      <c r="F27" s="46"/>
      <c r="G27" s="46"/>
      <c r="H27" s="47"/>
      <c r="I27" s="46"/>
      <c r="J27" s="46"/>
      <c r="K27" s="46"/>
      <c r="L27" s="47"/>
      <c r="M27" s="46"/>
      <c r="N27" s="46"/>
      <c r="O27" s="48"/>
      <c r="P27" s="47"/>
      <c r="Q27" s="47"/>
      <c r="R27" s="46"/>
      <c r="S27" s="99">
        <f t="shared" si="0"/>
        <v>0</v>
      </c>
      <c r="T27" s="99">
        <f t="shared" si="1"/>
        <v>0</v>
      </c>
      <c r="U27" s="99">
        <f t="shared" si="2"/>
        <v>0</v>
      </c>
      <c r="V27" s="99">
        <f t="shared" si="3"/>
        <v>0</v>
      </c>
      <c r="W27" s="73" t="e">
        <f t="shared" si="20"/>
        <v>#DIV/0!</v>
      </c>
      <c r="X27" s="73" t="e">
        <f t="shared" si="21"/>
        <v>#DIV/0!</v>
      </c>
      <c r="Y27" s="17"/>
      <c r="Z27" s="18"/>
      <c r="AA27" s="82"/>
      <c r="AB27" s="99">
        <v>0</v>
      </c>
      <c r="AC27" s="78"/>
      <c r="AD27" s="78"/>
      <c r="AE27" s="80"/>
      <c r="AF27" s="102"/>
      <c r="AG27" s="83"/>
      <c r="AH27" s="83"/>
      <c r="AI27" s="49">
        <f t="shared" si="4"/>
        <v>0</v>
      </c>
      <c r="AJ27" s="49">
        <f t="shared" si="5"/>
        <v>0</v>
      </c>
      <c r="AK27" s="49">
        <f t="shared" si="6"/>
        <v>0</v>
      </c>
      <c r="AL27" s="75">
        <f t="shared" si="7"/>
        <v>0</v>
      </c>
      <c r="AM27" s="49">
        <f t="shared" si="8"/>
        <v>0</v>
      </c>
      <c r="AN27" s="49">
        <f t="shared" si="9"/>
        <v>0</v>
      </c>
      <c r="AO27" s="49">
        <f t="shared" si="10"/>
        <v>0</v>
      </c>
      <c r="AP27" s="75">
        <f t="shared" si="11"/>
        <v>0</v>
      </c>
      <c r="AQ27" s="90"/>
      <c r="AR27" s="105">
        <f t="shared" si="12"/>
        <v>0</v>
      </c>
      <c r="AS27" s="90"/>
      <c r="AT27" s="105">
        <f t="shared" si="13"/>
        <v>0</v>
      </c>
      <c r="AU27" s="90"/>
      <c r="AV27" s="105">
        <f t="shared" si="14"/>
        <v>0</v>
      </c>
      <c r="AW27" s="90"/>
      <c r="AX27" s="105">
        <f t="shared" si="15"/>
        <v>0</v>
      </c>
      <c r="AY27" s="94">
        <f t="shared" si="16"/>
        <v>0</v>
      </c>
      <c r="AZ27" s="104">
        <f t="shared" si="17"/>
        <v>0</v>
      </c>
      <c r="BA27" s="96"/>
      <c r="BB27" s="96"/>
      <c r="BC27" s="96"/>
      <c r="BD27" s="96"/>
      <c r="BE27" s="96"/>
      <c r="BF27" s="96"/>
      <c r="BG27" s="62">
        <f t="shared" si="18"/>
        <v>0</v>
      </c>
      <c r="BH27" s="63">
        <f t="shared" si="19"/>
        <v>0</v>
      </c>
      <c r="BI27" s="64">
        <f t="shared" si="19"/>
        <v>0</v>
      </c>
      <c r="BJ27" s="64">
        <f t="shared" si="19"/>
        <v>0</v>
      </c>
      <c r="BK27" s="67"/>
      <c r="BL27" s="67"/>
      <c r="BM27" s="67"/>
      <c r="BN27" s="67"/>
      <c r="BO27" s="67"/>
      <c r="BP27" s="67"/>
      <c r="BQ27" s="67"/>
      <c r="BR27" s="67"/>
      <c r="BS27" s="68"/>
      <c r="BT27" s="69"/>
      <c r="BU27" s="69"/>
    </row>
    <row r="28" spans="1:73" ht="25.5" hidden="1" customHeight="1" outlineLevel="1">
      <c r="A28" s="14">
        <v>7</v>
      </c>
      <c r="B28" s="20" t="s">
        <v>79</v>
      </c>
      <c r="C28" s="46"/>
      <c r="D28" s="47"/>
      <c r="E28" s="46"/>
      <c r="F28" s="46"/>
      <c r="G28" s="46"/>
      <c r="H28" s="47"/>
      <c r="I28" s="46"/>
      <c r="J28" s="46"/>
      <c r="K28" s="46"/>
      <c r="L28" s="47"/>
      <c r="M28" s="46"/>
      <c r="N28" s="46"/>
      <c r="O28" s="48"/>
      <c r="P28" s="47"/>
      <c r="Q28" s="47"/>
      <c r="R28" s="46"/>
      <c r="S28" s="99">
        <f t="shared" si="0"/>
        <v>0</v>
      </c>
      <c r="T28" s="99">
        <f t="shared" si="1"/>
        <v>0</v>
      </c>
      <c r="U28" s="99">
        <f t="shared" si="2"/>
        <v>0</v>
      </c>
      <c r="V28" s="99">
        <f t="shared" si="3"/>
        <v>0</v>
      </c>
      <c r="W28" s="73" t="e">
        <f t="shared" si="20"/>
        <v>#DIV/0!</v>
      </c>
      <c r="X28" s="73" t="e">
        <f t="shared" si="21"/>
        <v>#DIV/0!</v>
      </c>
      <c r="Y28" s="17"/>
      <c r="Z28" s="18"/>
      <c r="AA28" s="82"/>
      <c r="AB28" s="99">
        <v>0</v>
      </c>
      <c r="AC28" s="78"/>
      <c r="AD28" s="78"/>
      <c r="AE28" s="80"/>
      <c r="AF28" s="102"/>
      <c r="AG28" s="83"/>
      <c r="AH28" s="83"/>
      <c r="AI28" s="49">
        <f t="shared" si="4"/>
        <v>0</v>
      </c>
      <c r="AJ28" s="49">
        <f t="shared" si="5"/>
        <v>0</v>
      </c>
      <c r="AK28" s="49">
        <f t="shared" si="6"/>
        <v>0</v>
      </c>
      <c r="AL28" s="75">
        <f t="shared" si="7"/>
        <v>0</v>
      </c>
      <c r="AM28" s="49">
        <f t="shared" si="8"/>
        <v>0</v>
      </c>
      <c r="AN28" s="49">
        <f t="shared" si="9"/>
        <v>0</v>
      </c>
      <c r="AO28" s="49">
        <f t="shared" si="10"/>
        <v>0</v>
      </c>
      <c r="AP28" s="75">
        <f t="shared" si="11"/>
        <v>0</v>
      </c>
      <c r="AQ28" s="90"/>
      <c r="AR28" s="105">
        <f t="shared" si="12"/>
        <v>0</v>
      </c>
      <c r="AS28" s="90"/>
      <c r="AT28" s="105">
        <f t="shared" si="13"/>
        <v>0</v>
      </c>
      <c r="AU28" s="90"/>
      <c r="AV28" s="105">
        <f t="shared" si="14"/>
        <v>0</v>
      </c>
      <c r="AW28" s="90"/>
      <c r="AX28" s="105">
        <f t="shared" si="15"/>
        <v>0</v>
      </c>
      <c r="AY28" s="94">
        <f t="shared" si="16"/>
        <v>0</v>
      </c>
      <c r="AZ28" s="104">
        <f t="shared" si="17"/>
        <v>0</v>
      </c>
      <c r="BA28" s="96"/>
      <c r="BB28" s="96"/>
      <c r="BC28" s="96"/>
      <c r="BD28" s="96"/>
      <c r="BE28" s="96"/>
      <c r="BF28" s="96"/>
      <c r="BG28" s="62">
        <f t="shared" si="18"/>
        <v>0</v>
      </c>
      <c r="BH28" s="63">
        <f t="shared" si="19"/>
        <v>0</v>
      </c>
      <c r="BI28" s="64">
        <f t="shared" si="19"/>
        <v>0</v>
      </c>
      <c r="BJ28" s="64">
        <f t="shared" si="19"/>
        <v>0</v>
      </c>
      <c r="BK28" s="67"/>
      <c r="BL28" s="67"/>
      <c r="BM28" s="67"/>
      <c r="BN28" s="67"/>
      <c r="BO28" s="67"/>
      <c r="BP28" s="67"/>
      <c r="BQ28" s="67"/>
      <c r="BR28" s="67"/>
      <c r="BS28" s="68"/>
      <c r="BT28" s="69"/>
      <c r="BU28" s="69"/>
    </row>
    <row r="29" spans="1:73" ht="15.75" collapsed="1">
      <c r="A29" s="14">
        <v>5</v>
      </c>
      <c r="B29" s="11" t="s">
        <v>15</v>
      </c>
      <c r="C29" s="46"/>
      <c r="D29" s="47"/>
      <c r="E29" s="46"/>
      <c r="F29" s="46"/>
      <c r="G29" s="46"/>
      <c r="H29" s="47"/>
      <c r="I29" s="46"/>
      <c r="J29" s="46"/>
      <c r="K29" s="46"/>
      <c r="L29" s="47"/>
      <c r="M29" s="46"/>
      <c r="N29" s="46"/>
      <c r="O29" s="48"/>
      <c r="P29" s="47"/>
      <c r="Q29" s="46"/>
      <c r="R29" s="46"/>
      <c r="S29" s="99">
        <f t="shared" si="0"/>
        <v>0</v>
      </c>
      <c r="T29" s="99">
        <f t="shared" si="1"/>
        <v>0</v>
      </c>
      <c r="U29" s="99">
        <f t="shared" si="2"/>
        <v>0</v>
      </c>
      <c r="V29" s="99">
        <f t="shared" si="3"/>
        <v>0</v>
      </c>
      <c r="W29" s="73"/>
      <c r="X29" s="73"/>
      <c r="Y29" s="12"/>
      <c r="Z29" s="12"/>
      <c r="AA29" s="76">
        <v>3</v>
      </c>
      <c r="AB29" s="99">
        <v>2100000</v>
      </c>
      <c r="AC29" s="76">
        <v>3</v>
      </c>
      <c r="AD29" s="76">
        <v>0</v>
      </c>
      <c r="AE29" s="76"/>
      <c r="AF29" s="100"/>
      <c r="AG29" s="76"/>
      <c r="AH29" s="76"/>
      <c r="AI29" s="49">
        <f t="shared" si="4"/>
        <v>3</v>
      </c>
      <c r="AJ29" s="49">
        <f t="shared" si="5"/>
        <v>3</v>
      </c>
      <c r="AK29" s="49">
        <f t="shared" si="6"/>
        <v>0</v>
      </c>
      <c r="AL29" s="75">
        <f t="shared" si="7"/>
        <v>2100000</v>
      </c>
      <c r="AM29" s="49">
        <f t="shared" si="8"/>
        <v>3</v>
      </c>
      <c r="AN29" s="49">
        <f t="shared" si="9"/>
        <v>3</v>
      </c>
      <c r="AO29" s="49">
        <f t="shared" si="10"/>
        <v>0</v>
      </c>
      <c r="AP29" s="75">
        <f t="shared" si="11"/>
        <v>2100000</v>
      </c>
      <c r="AQ29" s="91">
        <v>2</v>
      </c>
      <c r="AR29" s="105">
        <f t="shared" si="12"/>
        <v>8000</v>
      </c>
      <c r="AS29" s="91">
        <v>0</v>
      </c>
      <c r="AT29" s="105">
        <f t="shared" si="13"/>
        <v>0</v>
      </c>
      <c r="AU29" s="91">
        <v>1</v>
      </c>
      <c r="AV29" s="105">
        <f t="shared" si="14"/>
        <v>4500</v>
      </c>
      <c r="AW29" s="91">
        <v>2</v>
      </c>
      <c r="AX29" s="105">
        <f t="shared" si="15"/>
        <v>4587.18</v>
      </c>
      <c r="AY29" s="94">
        <f t="shared" si="16"/>
        <v>5</v>
      </c>
      <c r="AZ29" s="104">
        <f t="shared" si="17"/>
        <v>17087.18</v>
      </c>
      <c r="BA29" s="96"/>
      <c r="BB29" s="96"/>
      <c r="BC29" s="96"/>
      <c r="BD29" s="96"/>
      <c r="BE29" s="96"/>
      <c r="BF29" s="98"/>
      <c r="BG29" s="62">
        <f t="shared" si="18"/>
        <v>931</v>
      </c>
      <c r="BH29" s="63">
        <f t="shared" si="19"/>
        <v>0</v>
      </c>
      <c r="BI29" s="64">
        <f t="shared" si="19"/>
        <v>14</v>
      </c>
      <c r="BJ29" s="64">
        <f t="shared" si="19"/>
        <v>20</v>
      </c>
      <c r="BK29" s="62"/>
      <c r="BL29" s="62">
        <v>931</v>
      </c>
      <c r="BM29" s="63"/>
      <c r="BN29" s="64">
        <v>14</v>
      </c>
      <c r="BO29" s="64">
        <v>20</v>
      </c>
      <c r="BP29" s="63"/>
      <c r="BQ29" s="63"/>
      <c r="BR29" s="64"/>
      <c r="BS29" s="65"/>
      <c r="BT29" s="69">
        <v>0</v>
      </c>
      <c r="BU29" s="69">
        <v>0</v>
      </c>
    </row>
    <row r="30" spans="1:73" ht="12.75" hidden="1" customHeight="1" outlineLevel="1">
      <c r="A30" s="14">
        <v>1</v>
      </c>
      <c r="B30" s="15" t="s">
        <v>103</v>
      </c>
      <c r="C30" s="46"/>
      <c r="D30" s="47"/>
      <c r="E30" s="46"/>
      <c r="F30" s="46"/>
      <c r="G30" s="46"/>
      <c r="H30" s="47"/>
      <c r="I30" s="46"/>
      <c r="J30" s="46"/>
      <c r="K30" s="46"/>
      <c r="L30" s="47"/>
      <c r="M30" s="46"/>
      <c r="N30" s="46"/>
      <c r="O30" s="48"/>
      <c r="P30" s="47"/>
      <c r="Q30" s="46"/>
      <c r="R30" s="46"/>
      <c r="S30" s="99">
        <f t="shared" si="0"/>
        <v>0</v>
      </c>
      <c r="T30" s="99">
        <f t="shared" si="1"/>
        <v>0</v>
      </c>
      <c r="U30" s="99">
        <f t="shared" si="2"/>
        <v>0</v>
      </c>
      <c r="V30" s="99">
        <f t="shared" si="3"/>
        <v>0</v>
      </c>
      <c r="W30" s="73"/>
      <c r="X30" s="73"/>
      <c r="Y30" s="12"/>
      <c r="Z30" s="18"/>
      <c r="AA30" s="78"/>
      <c r="AB30" s="99">
        <v>0</v>
      </c>
      <c r="AC30" s="78"/>
      <c r="AD30" s="78"/>
      <c r="AE30" s="80"/>
      <c r="AF30" s="101"/>
      <c r="AG30" s="81"/>
      <c r="AH30" s="81"/>
      <c r="AI30" s="49">
        <f t="shared" si="4"/>
        <v>0</v>
      </c>
      <c r="AJ30" s="49">
        <f t="shared" si="5"/>
        <v>0</v>
      </c>
      <c r="AK30" s="49">
        <f t="shared" si="6"/>
        <v>0</v>
      </c>
      <c r="AL30" s="75">
        <f t="shared" si="7"/>
        <v>0</v>
      </c>
      <c r="AM30" s="49">
        <f t="shared" si="8"/>
        <v>0</v>
      </c>
      <c r="AN30" s="49">
        <f t="shared" si="9"/>
        <v>0</v>
      </c>
      <c r="AO30" s="49">
        <f t="shared" si="10"/>
        <v>0</v>
      </c>
      <c r="AP30" s="75">
        <f t="shared" si="11"/>
        <v>0</v>
      </c>
      <c r="AQ30" s="90"/>
      <c r="AR30" s="105">
        <f t="shared" si="12"/>
        <v>0</v>
      </c>
      <c r="AS30" s="90"/>
      <c r="AT30" s="105">
        <f t="shared" si="13"/>
        <v>0</v>
      </c>
      <c r="AU30" s="90"/>
      <c r="AV30" s="105">
        <f t="shared" si="14"/>
        <v>0</v>
      </c>
      <c r="AW30" s="90"/>
      <c r="AX30" s="105">
        <f t="shared" si="15"/>
        <v>0</v>
      </c>
      <c r="AY30" s="94">
        <f t="shared" si="16"/>
        <v>0</v>
      </c>
      <c r="AZ30" s="104">
        <f t="shared" si="17"/>
        <v>0</v>
      </c>
      <c r="BA30" s="96"/>
      <c r="BB30" s="96"/>
      <c r="BC30" s="96"/>
      <c r="BD30" s="96"/>
      <c r="BE30" s="96"/>
      <c r="BF30" s="96"/>
      <c r="BG30" s="62">
        <f t="shared" si="18"/>
        <v>0</v>
      </c>
      <c r="BH30" s="63">
        <f t="shared" si="19"/>
        <v>0</v>
      </c>
      <c r="BI30" s="64">
        <f t="shared" si="19"/>
        <v>0</v>
      </c>
      <c r="BJ30" s="64">
        <f t="shared" si="19"/>
        <v>0</v>
      </c>
      <c r="BK30" s="67"/>
      <c r="BL30" s="67"/>
      <c r="BM30" s="67"/>
      <c r="BN30" s="67"/>
      <c r="BO30" s="67"/>
      <c r="BP30" s="67"/>
      <c r="BQ30" s="67"/>
      <c r="BR30" s="67"/>
      <c r="BS30" s="68"/>
      <c r="BT30" s="69"/>
      <c r="BU30" s="69"/>
    </row>
    <row r="31" spans="1:73" ht="25.5" hidden="1" customHeight="1" outlineLevel="1">
      <c r="A31" s="14">
        <v>2</v>
      </c>
      <c r="B31" s="20" t="s">
        <v>102</v>
      </c>
      <c r="C31" s="46"/>
      <c r="D31" s="47"/>
      <c r="E31" s="46"/>
      <c r="F31" s="46"/>
      <c r="G31" s="46"/>
      <c r="H31" s="47"/>
      <c r="I31" s="46"/>
      <c r="J31" s="46"/>
      <c r="K31" s="46"/>
      <c r="L31" s="47"/>
      <c r="M31" s="46"/>
      <c r="N31" s="46"/>
      <c r="O31" s="48"/>
      <c r="P31" s="47"/>
      <c r="Q31" s="46"/>
      <c r="R31" s="46"/>
      <c r="S31" s="99">
        <f t="shared" si="0"/>
        <v>0</v>
      </c>
      <c r="T31" s="99">
        <f t="shared" si="1"/>
        <v>0</v>
      </c>
      <c r="U31" s="99">
        <f t="shared" si="2"/>
        <v>0</v>
      </c>
      <c r="V31" s="99">
        <f t="shared" si="3"/>
        <v>0</v>
      </c>
      <c r="W31" s="73"/>
      <c r="X31" s="73"/>
      <c r="Y31" s="12"/>
      <c r="Z31" s="18"/>
      <c r="AA31" s="82"/>
      <c r="AB31" s="99">
        <v>0</v>
      </c>
      <c r="AC31" s="78"/>
      <c r="AD31" s="78"/>
      <c r="AE31" s="80"/>
      <c r="AF31" s="102"/>
      <c r="AG31" s="83"/>
      <c r="AH31" s="83"/>
      <c r="AI31" s="49">
        <f t="shared" si="4"/>
        <v>0</v>
      </c>
      <c r="AJ31" s="49">
        <f t="shared" si="5"/>
        <v>0</v>
      </c>
      <c r="AK31" s="49">
        <f t="shared" si="6"/>
        <v>0</v>
      </c>
      <c r="AL31" s="75">
        <f t="shared" si="7"/>
        <v>0</v>
      </c>
      <c r="AM31" s="49">
        <f t="shared" si="8"/>
        <v>0</v>
      </c>
      <c r="AN31" s="49">
        <f t="shared" si="9"/>
        <v>0</v>
      </c>
      <c r="AO31" s="49">
        <f t="shared" si="10"/>
        <v>0</v>
      </c>
      <c r="AP31" s="75">
        <f t="shared" si="11"/>
        <v>0</v>
      </c>
      <c r="AQ31" s="90"/>
      <c r="AR31" s="105">
        <f t="shared" si="12"/>
        <v>0</v>
      </c>
      <c r="AS31" s="90"/>
      <c r="AT31" s="105">
        <f t="shared" si="13"/>
        <v>0</v>
      </c>
      <c r="AU31" s="90"/>
      <c r="AV31" s="105">
        <f t="shared" si="14"/>
        <v>0</v>
      </c>
      <c r="AW31" s="90"/>
      <c r="AX31" s="105">
        <f t="shared" si="15"/>
        <v>0</v>
      </c>
      <c r="AY31" s="94">
        <f t="shared" si="16"/>
        <v>0</v>
      </c>
      <c r="AZ31" s="104">
        <f t="shared" si="17"/>
        <v>0</v>
      </c>
      <c r="BA31" s="96"/>
      <c r="BB31" s="96"/>
      <c r="BC31" s="96"/>
      <c r="BD31" s="96"/>
      <c r="BE31" s="96"/>
      <c r="BF31" s="96"/>
      <c r="BG31" s="62">
        <f t="shared" si="18"/>
        <v>0</v>
      </c>
      <c r="BH31" s="63">
        <f t="shared" si="19"/>
        <v>0</v>
      </c>
      <c r="BI31" s="64">
        <f t="shared" si="19"/>
        <v>0</v>
      </c>
      <c r="BJ31" s="64">
        <f t="shared" si="19"/>
        <v>0</v>
      </c>
      <c r="BK31" s="67"/>
      <c r="BL31" s="67"/>
      <c r="BM31" s="67"/>
      <c r="BN31" s="67"/>
      <c r="BO31" s="67"/>
      <c r="BP31" s="67"/>
      <c r="BQ31" s="67"/>
      <c r="BR31" s="67"/>
      <c r="BS31" s="68"/>
      <c r="BT31" s="69"/>
      <c r="BU31" s="69"/>
    </row>
    <row r="32" spans="1:73" ht="27" hidden="1" customHeight="1" outlineLevel="1">
      <c r="A32" s="14">
        <v>3</v>
      </c>
      <c r="B32" s="15" t="s">
        <v>104</v>
      </c>
      <c r="C32" s="46"/>
      <c r="D32" s="47"/>
      <c r="E32" s="46"/>
      <c r="F32" s="46"/>
      <c r="G32" s="46"/>
      <c r="H32" s="47"/>
      <c r="I32" s="46"/>
      <c r="J32" s="46"/>
      <c r="K32" s="46"/>
      <c r="L32" s="47"/>
      <c r="M32" s="46"/>
      <c r="N32" s="46"/>
      <c r="O32" s="48"/>
      <c r="P32" s="47"/>
      <c r="Q32" s="46"/>
      <c r="R32" s="46"/>
      <c r="S32" s="99">
        <f t="shared" si="0"/>
        <v>0</v>
      </c>
      <c r="T32" s="99">
        <f t="shared" si="1"/>
        <v>0</v>
      </c>
      <c r="U32" s="99">
        <f t="shared" si="2"/>
        <v>0</v>
      </c>
      <c r="V32" s="99">
        <f t="shared" si="3"/>
        <v>0</v>
      </c>
      <c r="W32" s="73"/>
      <c r="X32" s="73"/>
      <c r="Y32" s="12"/>
      <c r="Z32" s="18"/>
      <c r="AA32" s="78"/>
      <c r="AB32" s="99">
        <v>0</v>
      </c>
      <c r="AC32" s="78"/>
      <c r="AD32" s="78"/>
      <c r="AE32" s="80"/>
      <c r="AF32" s="102"/>
      <c r="AG32" s="83"/>
      <c r="AH32" s="83"/>
      <c r="AI32" s="49">
        <f t="shared" si="4"/>
        <v>0</v>
      </c>
      <c r="AJ32" s="49">
        <f t="shared" si="5"/>
        <v>0</v>
      </c>
      <c r="AK32" s="49">
        <f t="shared" si="6"/>
        <v>0</v>
      </c>
      <c r="AL32" s="75">
        <f t="shared" si="7"/>
        <v>0</v>
      </c>
      <c r="AM32" s="49">
        <f t="shared" si="8"/>
        <v>0</v>
      </c>
      <c r="AN32" s="49">
        <f t="shared" si="9"/>
        <v>0</v>
      </c>
      <c r="AO32" s="49">
        <f t="shared" si="10"/>
        <v>0</v>
      </c>
      <c r="AP32" s="75">
        <f t="shared" si="11"/>
        <v>0</v>
      </c>
      <c r="AQ32" s="90"/>
      <c r="AR32" s="105">
        <f t="shared" si="12"/>
        <v>0</v>
      </c>
      <c r="AS32" s="90"/>
      <c r="AT32" s="105">
        <f t="shared" si="13"/>
        <v>0</v>
      </c>
      <c r="AU32" s="90"/>
      <c r="AV32" s="105">
        <f t="shared" si="14"/>
        <v>0</v>
      </c>
      <c r="AW32" s="90"/>
      <c r="AX32" s="105">
        <f t="shared" si="15"/>
        <v>0</v>
      </c>
      <c r="AY32" s="94">
        <f t="shared" si="16"/>
        <v>0</v>
      </c>
      <c r="AZ32" s="104">
        <f t="shared" si="17"/>
        <v>0</v>
      </c>
      <c r="BA32" s="96"/>
      <c r="BB32" s="96"/>
      <c r="BC32" s="96"/>
      <c r="BD32" s="96"/>
      <c r="BE32" s="96"/>
      <c r="BF32" s="96"/>
      <c r="BG32" s="62">
        <f t="shared" si="18"/>
        <v>0</v>
      </c>
      <c r="BH32" s="63">
        <f t="shared" si="19"/>
        <v>0</v>
      </c>
      <c r="BI32" s="64">
        <f t="shared" si="19"/>
        <v>0</v>
      </c>
      <c r="BJ32" s="64">
        <f t="shared" si="19"/>
        <v>0</v>
      </c>
      <c r="BK32" s="67"/>
      <c r="BL32" s="67"/>
      <c r="BM32" s="67"/>
      <c r="BN32" s="67"/>
      <c r="BO32" s="67"/>
      <c r="BP32" s="67"/>
      <c r="BQ32" s="67"/>
      <c r="BR32" s="67"/>
      <c r="BS32" s="68"/>
      <c r="BT32" s="69"/>
      <c r="BU32" s="69"/>
    </row>
    <row r="33" spans="1:73" ht="21" hidden="1" customHeight="1" outlineLevel="1">
      <c r="A33" s="14">
        <v>4</v>
      </c>
      <c r="B33" s="20" t="s">
        <v>105</v>
      </c>
      <c r="C33" s="46"/>
      <c r="D33" s="47"/>
      <c r="E33" s="46"/>
      <c r="F33" s="46"/>
      <c r="G33" s="46"/>
      <c r="H33" s="47"/>
      <c r="I33" s="46"/>
      <c r="J33" s="46"/>
      <c r="K33" s="46"/>
      <c r="L33" s="47"/>
      <c r="M33" s="46"/>
      <c r="N33" s="46"/>
      <c r="O33" s="48"/>
      <c r="P33" s="47"/>
      <c r="Q33" s="46"/>
      <c r="R33" s="46"/>
      <c r="S33" s="99">
        <f t="shared" si="0"/>
        <v>0</v>
      </c>
      <c r="T33" s="99">
        <f t="shared" si="1"/>
        <v>0</v>
      </c>
      <c r="U33" s="99">
        <f t="shared" si="2"/>
        <v>0</v>
      </c>
      <c r="V33" s="99">
        <f t="shared" si="3"/>
        <v>0</v>
      </c>
      <c r="W33" s="73"/>
      <c r="X33" s="73"/>
      <c r="Y33" s="12"/>
      <c r="Z33" s="18"/>
      <c r="AA33" s="82"/>
      <c r="AB33" s="99">
        <v>0</v>
      </c>
      <c r="AC33" s="78"/>
      <c r="AD33" s="78"/>
      <c r="AE33" s="80"/>
      <c r="AF33" s="102"/>
      <c r="AG33" s="83"/>
      <c r="AH33" s="83"/>
      <c r="AI33" s="49">
        <f t="shared" si="4"/>
        <v>0</v>
      </c>
      <c r="AJ33" s="49">
        <f t="shared" si="5"/>
        <v>0</v>
      </c>
      <c r="AK33" s="49">
        <f t="shared" si="6"/>
        <v>0</v>
      </c>
      <c r="AL33" s="75">
        <f t="shared" si="7"/>
        <v>0</v>
      </c>
      <c r="AM33" s="49">
        <f t="shared" si="8"/>
        <v>0</v>
      </c>
      <c r="AN33" s="49">
        <f t="shared" si="9"/>
        <v>0</v>
      </c>
      <c r="AO33" s="49">
        <f t="shared" si="10"/>
        <v>0</v>
      </c>
      <c r="AP33" s="75">
        <f t="shared" si="11"/>
        <v>0</v>
      </c>
      <c r="AQ33" s="90"/>
      <c r="AR33" s="105">
        <f t="shared" si="12"/>
        <v>0</v>
      </c>
      <c r="AS33" s="90"/>
      <c r="AT33" s="105">
        <f t="shared" si="13"/>
        <v>0</v>
      </c>
      <c r="AU33" s="90"/>
      <c r="AV33" s="105">
        <f t="shared" si="14"/>
        <v>0</v>
      </c>
      <c r="AW33" s="90"/>
      <c r="AX33" s="105">
        <f t="shared" si="15"/>
        <v>0</v>
      </c>
      <c r="AY33" s="94">
        <f t="shared" si="16"/>
        <v>0</v>
      </c>
      <c r="AZ33" s="104">
        <f t="shared" si="17"/>
        <v>0</v>
      </c>
      <c r="BA33" s="96"/>
      <c r="BB33" s="96"/>
      <c r="BC33" s="96"/>
      <c r="BD33" s="96"/>
      <c r="BE33" s="96"/>
      <c r="BF33" s="96"/>
      <c r="BG33" s="62">
        <f t="shared" si="18"/>
        <v>0</v>
      </c>
      <c r="BH33" s="63">
        <f t="shared" si="19"/>
        <v>0</v>
      </c>
      <c r="BI33" s="64">
        <f t="shared" si="19"/>
        <v>0</v>
      </c>
      <c r="BJ33" s="64">
        <f t="shared" si="19"/>
        <v>0</v>
      </c>
      <c r="BK33" s="67"/>
      <c r="BL33" s="67"/>
      <c r="BM33" s="67"/>
      <c r="BN33" s="67"/>
      <c r="BO33" s="67"/>
      <c r="BP33" s="67"/>
      <c r="BQ33" s="67"/>
      <c r="BR33" s="67"/>
      <c r="BS33" s="68"/>
      <c r="BT33" s="69"/>
      <c r="BU33" s="69"/>
    </row>
    <row r="34" spans="1:73" ht="25.5" hidden="1" customHeight="1" outlineLevel="1">
      <c r="A34" s="14">
        <v>5</v>
      </c>
      <c r="B34" s="20" t="s">
        <v>106</v>
      </c>
      <c r="C34" s="46"/>
      <c r="D34" s="47"/>
      <c r="E34" s="46"/>
      <c r="F34" s="46"/>
      <c r="G34" s="46"/>
      <c r="H34" s="47"/>
      <c r="I34" s="46"/>
      <c r="J34" s="46"/>
      <c r="K34" s="46"/>
      <c r="L34" s="47"/>
      <c r="M34" s="46"/>
      <c r="N34" s="46"/>
      <c r="O34" s="48"/>
      <c r="P34" s="47"/>
      <c r="Q34" s="46"/>
      <c r="R34" s="46"/>
      <c r="S34" s="99">
        <f t="shared" si="0"/>
        <v>0</v>
      </c>
      <c r="T34" s="99">
        <f t="shared" si="1"/>
        <v>0</v>
      </c>
      <c r="U34" s="99">
        <f t="shared" si="2"/>
        <v>0</v>
      </c>
      <c r="V34" s="99">
        <f t="shared" si="3"/>
        <v>0</v>
      </c>
      <c r="W34" s="73"/>
      <c r="X34" s="73"/>
      <c r="Y34" s="12"/>
      <c r="Z34" s="18"/>
      <c r="AA34" s="82"/>
      <c r="AB34" s="99">
        <v>0</v>
      </c>
      <c r="AC34" s="78"/>
      <c r="AD34" s="78"/>
      <c r="AE34" s="80"/>
      <c r="AF34" s="102"/>
      <c r="AG34" s="83"/>
      <c r="AH34" s="83"/>
      <c r="AI34" s="49">
        <f t="shared" si="4"/>
        <v>0</v>
      </c>
      <c r="AJ34" s="49">
        <f t="shared" si="5"/>
        <v>0</v>
      </c>
      <c r="AK34" s="49">
        <f t="shared" si="6"/>
        <v>0</v>
      </c>
      <c r="AL34" s="75">
        <f t="shared" si="7"/>
        <v>0</v>
      </c>
      <c r="AM34" s="49">
        <f t="shared" si="8"/>
        <v>0</v>
      </c>
      <c r="AN34" s="49">
        <f t="shared" si="9"/>
        <v>0</v>
      </c>
      <c r="AO34" s="49">
        <f t="shared" si="10"/>
        <v>0</v>
      </c>
      <c r="AP34" s="75">
        <f t="shared" si="11"/>
        <v>0</v>
      </c>
      <c r="AQ34" s="90"/>
      <c r="AR34" s="105">
        <f t="shared" si="12"/>
        <v>0</v>
      </c>
      <c r="AS34" s="90"/>
      <c r="AT34" s="105">
        <f t="shared" si="13"/>
        <v>0</v>
      </c>
      <c r="AU34" s="90"/>
      <c r="AV34" s="105">
        <f t="shared" si="14"/>
        <v>0</v>
      </c>
      <c r="AW34" s="90"/>
      <c r="AX34" s="105">
        <f t="shared" si="15"/>
        <v>0</v>
      </c>
      <c r="AY34" s="94">
        <f t="shared" si="16"/>
        <v>0</v>
      </c>
      <c r="AZ34" s="104">
        <f t="shared" si="17"/>
        <v>0</v>
      </c>
      <c r="BA34" s="96"/>
      <c r="BB34" s="96"/>
      <c r="BC34" s="96"/>
      <c r="BD34" s="96"/>
      <c r="BE34" s="96"/>
      <c r="BF34" s="96"/>
      <c r="BG34" s="62">
        <f t="shared" si="18"/>
        <v>0</v>
      </c>
      <c r="BH34" s="63">
        <f t="shared" si="19"/>
        <v>0</v>
      </c>
      <c r="BI34" s="64">
        <f t="shared" si="19"/>
        <v>0</v>
      </c>
      <c r="BJ34" s="64">
        <f t="shared" si="19"/>
        <v>0</v>
      </c>
      <c r="BK34" s="67"/>
      <c r="BL34" s="67"/>
      <c r="BM34" s="67"/>
      <c r="BN34" s="67"/>
      <c r="BO34" s="67"/>
      <c r="BP34" s="67"/>
      <c r="BQ34" s="67"/>
      <c r="BR34" s="67"/>
      <c r="BS34" s="68"/>
      <c r="BT34" s="69"/>
      <c r="BU34" s="69"/>
    </row>
    <row r="35" spans="1:73" ht="12.75" hidden="1" customHeight="1" outlineLevel="1">
      <c r="A35" s="14">
        <v>6</v>
      </c>
      <c r="B35" s="20" t="s">
        <v>107</v>
      </c>
      <c r="C35" s="46"/>
      <c r="D35" s="47"/>
      <c r="E35" s="46"/>
      <c r="F35" s="46"/>
      <c r="G35" s="46"/>
      <c r="H35" s="47"/>
      <c r="I35" s="46"/>
      <c r="J35" s="46"/>
      <c r="K35" s="46"/>
      <c r="L35" s="47"/>
      <c r="M35" s="46"/>
      <c r="N35" s="46"/>
      <c r="O35" s="48"/>
      <c r="P35" s="47"/>
      <c r="Q35" s="46"/>
      <c r="R35" s="46"/>
      <c r="S35" s="99">
        <f t="shared" si="0"/>
        <v>0</v>
      </c>
      <c r="T35" s="99">
        <f t="shared" si="1"/>
        <v>0</v>
      </c>
      <c r="U35" s="99">
        <f t="shared" si="2"/>
        <v>0</v>
      </c>
      <c r="V35" s="99">
        <f t="shared" si="3"/>
        <v>0</v>
      </c>
      <c r="W35" s="73"/>
      <c r="X35" s="73"/>
      <c r="Y35" s="12"/>
      <c r="Z35" s="18"/>
      <c r="AA35" s="82"/>
      <c r="AB35" s="99">
        <v>0</v>
      </c>
      <c r="AC35" s="78"/>
      <c r="AD35" s="78"/>
      <c r="AE35" s="80"/>
      <c r="AF35" s="102"/>
      <c r="AG35" s="83"/>
      <c r="AH35" s="83"/>
      <c r="AI35" s="49">
        <f t="shared" si="4"/>
        <v>0</v>
      </c>
      <c r="AJ35" s="49">
        <f t="shared" si="5"/>
        <v>0</v>
      </c>
      <c r="AK35" s="49">
        <f t="shared" si="6"/>
        <v>0</v>
      </c>
      <c r="AL35" s="75">
        <f t="shared" si="7"/>
        <v>0</v>
      </c>
      <c r="AM35" s="49">
        <f t="shared" si="8"/>
        <v>0</v>
      </c>
      <c r="AN35" s="49">
        <f t="shared" si="9"/>
        <v>0</v>
      </c>
      <c r="AO35" s="49">
        <f t="shared" si="10"/>
        <v>0</v>
      </c>
      <c r="AP35" s="75">
        <f t="shared" si="11"/>
        <v>0</v>
      </c>
      <c r="AQ35" s="90"/>
      <c r="AR35" s="105">
        <f t="shared" si="12"/>
        <v>0</v>
      </c>
      <c r="AS35" s="90"/>
      <c r="AT35" s="105">
        <f t="shared" si="13"/>
        <v>0</v>
      </c>
      <c r="AU35" s="90"/>
      <c r="AV35" s="105">
        <f t="shared" si="14"/>
        <v>0</v>
      </c>
      <c r="AW35" s="90"/>
      <c r="AX35" s="105">
        <f t="shared" si="15"/>
        <v>0</v>
      </c>
      <c r="AY35" s="94">
        <f t="shared" si="16"/>
        <v>0</v>
      </c>
      <c r="AZ35" s="104">
        <f t="shared" si="17"/>
        <v>0</v>
      </c>
      <c r="BA35" s="96"/>
      <c r="BB35" s="96"/>
      <c r="BC35" s="96"/>
      <c r="BD35" s="96"/>
      <c r="BE35" s="96"/>
      <c r="BF35" s="96"/>
      <c r="BG35" s="62">
        <f t="shared" si="18"/>
        <v>0</v>
      </c>
      <c r="BH35" s="63">
        <f t="shared" si="19"/>
        <v>0</v>
      </c>
      <c r="BI35" s="64">
        <f t="shared" si="19"/>
        <v>0</v>
      </c>
      <c r="BJ35" s="64">
        <f t="shared" si="19"/>
        <v>0</v>
      </c>
      <c r="BK35" s="67"/>
      <c r="BL35" s="67"/>
      <c r="BM35" s="67"/>
      <c r="BN35" s="67"/>
      <c r="BO35" s="67"/>
      <c r="BP35" s="67"/>
      <c r="BQ35" s="67"/>
      <c r="BR35" s="67"/>
      <c r="BS35" s="68"/>
      <c r="BT35" s="69"/>
      <c r="BU35" s="69"/>
    </row>
    <row r="36" spans="1:73" ht="15.75" collapsed="1">
      <c r="A36" s="11">
        <v>6</v>
      </c>
      <c r="B36" s="11" t="s">
        <v>6</v>
      </c>
      <c r="C36" s="46"/>
      <c r="D36" s="47"/>
      <c r="E36" s="46"/>
      <c r="F36" s="46"/>
      <c r="G36" s="46"/>
      <c r="H36" s="47"/>
      <c r="I36" s="46"/>
      <c r="J36" s="46"/>
      <c r="K36" s="46"/>
      <c r="L36" s="47"/>
      <c r="M36" s="46"/>
      <c r="N36" s="46"/>
      <c r="O36" s="48"/>
      <c r="P36" s="47"/>
      <c r="Q36" s="46"/>
      <c r="R36" s="46"/>
      <c r="S36" s="99">
        <f t="shared" si="0"/>
        <v>0</v>
      </c>
      <c r="T36" s="99">
        <f t="shared" si="1"/>
        <v>0</v>
      </c>
      <c r="U36" s="99">
        <f t="shared" si="2"/>
        <v>0</v>
      </c>
      <c r="V36" s="99">
        <f t="shared" si="3"/>
        <v>0</v>
      </c>
      <c r="W36" s="73"/>
      <c r="X36" s="73"/>
      <c r="Y36" s="12"/>
      <c r="Z36" s="12"/>
      <c r="AA36" s="76">
        <v>2</v>
      </c>
      <c r="AB36" s="99">
        <v>1500000</v>
      </c>
      <c r="AC36" s="76">
        <v>19</v>
      </c>
      <c r="AD36" s="76">
        <v>0</v>
      </c>
      <c r="AE36" s="76"/>
      <c r="AF36" s="100"/>
      <c r="AG36" s="76"/>
      <c r="AH36" s="76"/>
      <c r="AI36" s="49">
        <f t="shared" si="4"/>
        <v>2</v>
      </c>
      <c r="AJ36" s="49">
        <f t="shared" si="5"/>
        <v>19</v>
      </c>
      <c r="AK36" s="49">
        <f t="shared" si="6"/>
        <v>0</v>
      </c>
      <c r="AL36" s="75">
        <f t="shared" si="7"/>
        <v>1500000</v>
      </c>
      <c r="AM36" s="49">
        <f t="shared" si="8"/>
        <v>2</v>
      </c>
      <c r="AN36" s="49">
        <f t="shared" si="9"/>
        <v>19</v>
      </c>
      <c r="AO36" s="49">
        <f t="shared" si="10"/>
        <v>0</v>
      </c>
      <c r="AP36" s="75">
        <f t="shared" si="11"/>
        <v>1500000</v>
      </c>
      <c r="AQ36" s="91">
        <v>5</v>
      </c>
      <c r="AR36" s="105">
        <f t="shared" si="12"/>
        <v>20000</v>
      </c>
      <c r="AS36" s="91">
        <v>0</v>
      </c>
      <c r="AT36" s="105">
        <f t="shared" si="13"/>
        <v>0</v>
      </c>
      <c r="AU36" s="91">
        <v>0</v>
      </c>
      <c r="AV36" s="105">
        <f t="shared" si="14"/>
        <v>0</v>
      </c>
      <c r="AW36" s="91">
        <v>18</v>
      </c>
      <c r="AX36" s="105">
        <f t="shared" si="15"/>
        <v>41284.620000000003</v>
      </c>
      <c r="AY36" s="94">
        <f t="shared" si="16"/>
        <v>23</v>
      </c>
      <c r="AZ36" s="104">
        <f t="shared" si="17"/>
        <v>61284.62</v>
      </c>
      <c r="BA36" s="96"/>
      <c r="BB36" s="96"/>
      <c r="BC36" s="96"/>
      <c r="BD36" s="96"/>
      <c r="BE36" s="96"/>
      <c r="BF36" s="98"/>
      <c r="BG36" s="62">
        <f t="shared" si="18"/>
        <v>1206</v>
      </c>
      <c r="BH36" s="63">
        <f t="shared" si="19"/>
        <v>0</v>
      </c>
      <c r="BI36" s="64">
        <f t="shared" si="19"/>
        <v>9</v>
      </c>
      <c r="BJ36" s="64">
        <f t="shared" si="19"/>
        <v>19</v>
      </c>
      <c r="BK36" s="62">
        <v>1</v>
      </c>
      <c r="BL36" s="62">
        <v>1205</v>
      </c>
      <c r="BM36" s="63"/>
      <c r="BN36" s="64">
        <v>9</v>
      </c>
      <c r="BO36" s="64">
        <v>19</v>
      </c>
      <c r="BP36" s="63"/>
      <c r="BQ36" s="63"/>
      <c r="BR36" s="64"/>
      <c r="BS36" s="65"/>
      <c r="BT36" s="69">
        <v>0</v>
      </c>
      <c r="BU36" s="69">
        <v>0</v>
      </c>
    </row>
    <row r="37" spans="1:73" ht="38.25" hidden="1" customHeight="1" outlineLevel="1">
      <c r="A37" s="14">
        <v>1</v>
      </c>
      <c r="B37" s="15" t="s">
        <v>115</v>
      </c>
      <c r="C37" s="46"/>
      <c r="D37" s="47"/>
      <c r="E37" s="46"/>
      <c r="F37" s="46"/>
      <c r="G37" s="46"/>
      <c r="H37" s="47"/>
      <c r="I37" s="46"/>
      <c r="J37" s="46"/>
      <c r="K37" s="46"/>
      <c r="L37" s="47"/>
      <c r="M37" s="46"/>
      <c r="N37" s="46"/>
      <c r="O37" s="48"/>
      <c r="P37" s="47"/>
      <c r="Q37" s="46"/>
      <c r="R37" s="46"/>
      <c r="S37" s="99">
        <f t="shared" si="0"/>
        <v>0</v>
      </c>
      <c r="T37" s="99">
        <f t="shared" si="1"/>
        <v>0</v>
      </c>
      <c r="U37" s="99">
        <f t="shared" si="2"/>
        <v>0</v>
      </c>
      <c r="V37" s="99">
        <f t="shared" si="3"/>
        <v>0</v>
      </c>
      <c r="W37" s="73"/>
      <c r="X37" s="73"/>
      <c r="Y37" s="17"/>
      <c r="Z37" s="18"/>
      <c r="AA37" s="78"/>
      <c r="AB37" s="99">
        <v>0</v>
      </c>
      <c r="AC37" s="78"/>
      <c r="AD37" s="78"/>
      <c r="AE37" s="80"/>
      <c r="AF37" s="101"/>
      <c r="AG37" s="81"/>
      <c r="AH37" s="81"/>
      <c r="AI37" s="49">
        <f t="shared" si="4"/>
        <v>0</v>
      </c>
      <c r="AJ37" s="49">
        <f t="shared" si="5"/>
        <v>0</v>
      </c>
      <c r="AK37" s="49">
        <f t="shared" si="6"/>
        <v>0</v>
      </c>
      <c r="AL37" s="75">
        <f t="shared" si="7"/>
        <v>0</v>
      </c>
      <c r="AM37" s="49">
        <f t="shared" si="8"/>
        <v>0</v>
      </c>
      <c r="AN37" s="49">
        <f t="shared" si="9"/>
        <v>0</v>
      </c>
      <c r="AO37" s="49">
        <f t="shared" si="10"/>
        <v>0</v>
      </c>
      <c r="AP37" s="75">
        <f t="shared" si="11"/>
        <v>0</v>
      </c>
      <c r="AQ37" s="90"/>
      <c r="AR37" s="105">
        <f t="shared" si="12"/>
        <v>0</v>
      </c>
      <c r="AS37" s="90"/>
      <c r="AT37" s="105">
        <f t="shared" si="13"/>
        <v>0</v>
      </c>
      <c r="AU37" s="90"/>
      <c r="AV37" s="105">
        <f t="shared" si="14"/>
        <v>0</v>
      </c>
      <c r="AW37" s="90"/>
      <c r="AX37" s="105">
        <f t="shared" si="15"/>
        <v>0</v>
      </c>
      <c r="AY37" s="94">
        <f t="shared" si="16"/>
        <v>0</v>
      </c>
      <c r="AZ37" s="104">
        <f t="shared" si="17"/>
        <v>0</v>
      </c>
      <c r="BA37" s="96"/>
      <c r="BB37" s="96"/>
      <c r="BC37" s="96"/>
      <c r="BD37" s="96"/>
      <c r="BE37" s="96"/>
      <c r="BF37" s="96"/>
      <c r="BG37" s="62">
        <f t="shared" si="18"/>
        <v>0</v>
      </c>
      <c r="BH37" s="63">
        <f t="shared" si="19"/>
        <v>0</v>
      </c>
      <c r="BI37" s="64">
        <f t="shared" si="19"/>
        <v>0</v>
      </c>
      <c r="BJ37" s="64">
        <f t="shared" si="19"/>
        <v>0</v>
      </c>
      <c r="BK37" s="67"/>
      <c r="BL37" s="67"/>
      <c r="BM37" s="67"/>
      <c r="BN37" s="67"/>
      <c r="BO37" s="67"/>
      <c r="BP37" s="67"/>
      <c r="BQ37" s="67"/>
      <c r="BR37" s="67"/>
      <c r="BS37" s="68"/>
      <c r="BT37" s="69"/>
      <c r="BU37" s="69"/>
    </row>
    <row r="38" spans="1:73" ht="12.75" hidden="1" customHeight="1" outlineLevel="1">
      <c r="A38" s="14">
        <v>2</v>
      </c>
      <c r="B38" s="20" t="s">
        <v>108</v>
      </c>
      <c r="C38" s="46"/>
      <c r="D38" s="47"/>
      <c r="E38" s="46"/>
      <c r="F38" s="46"/>
      <c r="G38" s="46"/>
      <c r="H38" s="47"/>
      <c r="I38" s="46"/>
      <c r="J38" s="46"/>
      <c r="K38" s="46"/>
      <c r="L38" s="47"/>
      <c r="M38" s="46"/>
      <c r="N38" s="46"/>
      <c r="O38" s="48"/>
      <c r="P38" s="47"/>
      <c r="Q38" s="46"/>
      <c r="R38" s="46"/>
      <c r="S38" s="99">
        <f t="shared" si="0"/>
        <v>0</v>
      </c>
      <c r="T38" s="99">
        <f t="shared" si="1"/>
        <v>0</v>
      </c>
      <c r="U38" s="99">
        <f t="shared" si="2"/>
        <v>0</v>
      </c>
      <c r="V38" s="99">
        <f t="shared" si="3"/>
        <v>0</v>
      </c>
      <c r="W38" s="73"/>
      <c r="X38" s="73"/>
      <c r="Y38" s="17"/>
      <c r="Z38" s="18"/>
      <c r="AA38" s="82"/>
      <c r="AB38" s="99">
        <v>0</v>
      </c>
      <c r="AC38" s="78"/>
      <c r="AD38" s="78"/>
      <c r="AE38" s="80"/>
      <c r="AF38" s="101"/>
      <c r="AG38" s="81"/>
      <c r="AH38" s="81"/>
      <c r="AI38" s="49">
        <f t="shared" si="4"/>
        <v>0</v>
      </c>
      <c r="AJ38" s="49">
        <f t="shared" si="5"/>
        <v>0</v>
      </c>
      <c r="AK38" s="49">
        <f t="shared" si="6"/>
        <v>0</v>
      </c>
      <c r="AL38" s="75">
        <f t="shared" si="7"/>
        <v>0</v>
      </c>
      <c r="AM38" s="49">
        <f t="shared" si="8"/>
        <v>0</v>
      </c>
      <c r="AN38" s="49">
        <f t="shared" si="9"/>
        <v>0</v>
      </c>
      <c r="AO38" s="49">
        <f t="shared" si="10"/>
        <v>0</v>
      </c>
      <c r="AP38" s="75">
        <f t="shared" si="11"/>
        <v>0</v>
      </c>
      <c r="AQ38" s="90"/>
      <c r="AR38" s="105">
        <f t="shared" si="12"/>
        <v>0</v>
      </c>
      <c r="AS38" s="90"/>
      <c r="AT38" s="105">
        <f t="shared" si="13"/>
        <v>0</v>
      </c>
      <c r="AU38" s="90"/>
      <c r="AV38" s="105">
        <f t="shared" si="14"/>
        <v>0</v>
      </c>
      <c r="AW38" s="90"/>
      <c r="AX38" s="105">
        <f t="shared" si="15"/>
        <v>0</v>
      </c>
      <c r="AY38" s="94">
        <f t="shared" si="16"/>
        <v>0</v>
      </c>
      <c r="AZ38" s="104">
        <f t="shared" si="17"/>
        <v>0</v>
      </c>
      <c r="BA38" s="96"/>
      <c r="BB38" s="96"/>
      <c r="BC38" s="96"/>
      <c r="BD38" s="96"/>
      <c r="BE38" s="96"/>
      <c r="BF38" s="96"/>
      <c r="BG38" s="62">
        <f t="shared" si="18"/>
        <v>0</v>
      </c>
      <c r="BH38" s="63">
        <f t="shared" si="19"/>
        <v>0</v>
      </c>
      <c r="BI38" s="64">
        <f t="shared" si="19"/>
        <v>0</v>
      </c>
      <c r="BJ38" s="64">
        <f t="shared" si="19"/>
        <v>0</v>
      </c>
      <c r="BK38" s="67"/>
      <c r="BL38" s="67"/>
      <c r="BM38" s="67"/>
      <c r="BN38" s="67"/>
      <c r="BO38" s="67"/>
      <c r="BP38" s="67"/>
      <c r="BQ38" s="67"/>
      <c r="BR38" s="67"/>
      <c r="BS38" s="68"/>
      <c r="BT38" s="69"/>
      <c r="BU38" s="69"/>
    </row>
    <row r="39" spans="1:73" ht="12.75" hidden="1" customHeight="1" outlineLevel="1">
      <c r="A39" s="14">
        <v>3</v>
      </c>
      <c r="B39" s="20" t="s">
        <v>109</v>
      </c>
      <c r="C39" s="46"/>
      <c r="D39" s="47"/>
      <c r="E39" s="46"/>
      <c r="F39" s="46"/>
      <c r="G39" s="46"/>
      <c r="H39" s="47"/>
      <c r="I39" s="46"/>
      <c r="J39" s="46"/>
      <c r="K39" s="46"/>
      <c r="L39" s="47"/>
      <c r="M39" s="46"/>
      <c r="N39" s="46"/>
      <c r="O39" s="48"/>
      <c r="P39" s="47"/>
      <c r="Q39" s="46"/>
      <c r="R39" s="46"/>
      <c r="S39" s="99">
        <f t="shared" si="0"/>
        <v>0</v>
      </c>
      <c r="T39" s="99">
        <f t="shared" si="1"/>
        <v>0</v>
      </c>
      <c r="U39" s="99">
        <f t="shared" si="2"/>
        <v>0</v>
      </c>
      <c r="V39" s="99">
        <f t="shared" si="3"/>
        <v>0</v>
      </c>
      <c r="W39" s="73"/>
      <c r="X39" s="73"/>
      <c r="Y39" s="17"/>
      <c r="Z39" s="18"/>
      <c r="AA39" s="82"/>
      <c r="AB39" s="99">
        <v>0</v>
      </c>
      <c r="AC39" s="78"/>
      <c r="AD39" s="78"/>
      <c r="AE39" s="80"/>
      <c r="AF39" s="101"/>
      <c r="AG39" s="81"/>
      <c r="AH39" s="81"/>
      <c r="AI39" s="49">
        <f t="shared" si="4"/>
        <v>0</v>
      </c>
      <c r="AJ39" s="49">
        <f t="shared" si="5"/>
        <v>0</v>
      </c>
      <c r="AK39" s="49">
        <f t="shared" si="6"/>
        <v>0</v>
      </c>
      <c r="AL39" s="75">
        <f t="shared" si="7"/>
        <v>0</v>
      </c>
      <c r="AM39" s="49">
        <f t="shared" si="8"/>
        <v>0</v>
      </c>
      <c r="AN39" s="49">
        <f t="shared" si="9"/>
        <v>0</v>
      </c>
      <c r="AO39" s="49">
        <f t="shared" si="10"/>
        <v>0</v>
      </c>
      <c r="AP39" s="75">
        <f t="shared" si="11"/>
        <v>0</v>
      </c>
      <c r="AQ39" s="90"/>
      <c r="AR39" s="105">
        <f t="shared" si="12"/>
        <v>0</v>
      </c>
      <c r="AS39" s="90"/>
      <c r="AT39" s="105">
        <f t="shared" si="13"/>
        <v>0</v>
      </c>
      <c r="AU39" s="90"/>
      <c r="AV39" s="105">
        <f t="shared" si="14"/>
        <v>0</v>
      </c>
      <c r="AW39" s="90"/>
      <c r="AX39" s="105">
        <f t="shared" si="15"/>
        <v>0</v>
      </c>
      <c r="AY39" s="94">
        <f t="shared" si="16"/>
        <v>0</v>
      </c>
      <c r="AZ39" s="104">
        <f t="shared" si="17"/>
        <v>0</v>
      </c>
      <c r="BA39" s="96"/>
      <c r="BB39" s="96"/>
      <c r="BC39" s="96"/>
      <c r="BD39" s="96"/>
      <c r="BE39" s="96"/>
      <c r="BF39" s="96"/>
      <c r="BG39" s="62">
        <f t="shared" si="18"/>
        <v>0</v>
      </c>
      <c r="BH39" s="63">
        <f t="shared" si="19"/>
        <v>0</v>
      </c>
      <c r="BI39" s="64">
        <f t="shared" si="19"/>
        <v>0</v>
      </c>
      <c r="BJ39" s="64">
        <f t="shared" si="19"/>
        <v>0</v>
      </c>
      <c r="BK39" s="67"/>
      <c r="BL39" s="67"/>
      <c r="BM39" s="67"/>
      <c r="BN39" s="67"/>
      <c r="BO39" s="67"/>
      <c r="BP39" s="67"/>
      <c r="BQ39" s="67"/>
      <c r="BR39" s="67"/>
      <c r="BS39" s="68"/>
      <c r="BT39" s="69"/>
      <c r="BU39" s="69"/>
    </row>
    <row r="40" spans="1:73" ht="38.25" hidden="1" customHeight="1" outlineLevel="1">
      <c r="A40" s="14">
        <v>4</v>
      </c>
      <c r="B40" s="20" t="s">
        <v>110</v>
      </c>
      <c r="C40" s="46"/>
      <c r="D40" s="47"/>
      <c r="E40" s="46"/>
      <c r="F40" s="46"/>
      <c r="G40" s="46"/>
      <c r="H40" s="47"/>
      <c r="I40" s="46"/>
      <c r="J40" s="46"/>
      <c r="K40" s="46"/>
      <c r="L40" s="47"/>
      <c r="M40" s="46"/>
      <c r="N40" s="46"/>
      <c r="O40" s="48"/>
      <c r="P40" s="47"/>
      <c r="Q40" s="46"/>
      <c r="R40" s="46"/>
      <c r="S40" s="99">
        <f t="shared" si="0"/>
        <v>0</v>
      </c>
      <c r="T40" s="99">
        <f t="shared" si="1"/>
        <v>0</v>
      </c>
      <c r="U40" s="99">
        <f t="shared" si="2"/>
        <v>0</v>
      </c>
      <c r="V40" s="99">
        <f t="shared" si="3"/>
        <v>0</v>
      </c>
      <c r="W40" s="73"/>
      <c r="X40" s="73"/>
      <c r="Y40" s="17"/>
      <c r="Z40" s="18"/>
      <c r="AA40" s="82"/>
      <c r="AB40" s="99">
        <v>0</v>
      </c>
      <c r="AC40" s="78"/>
      <c r="AD40" s="78"/>
      <c r="AE40" s="80"/>
      <c r="AF40" s="102"/>
      <c r="AG40" s="83"/>
      <c r="AH40" s="83"/>
      <c r="AI40" s="49">
        <f t="shared" si="4"/>
        <v>0</v>
      </c>
      <c r="AJ40" s="49">
        <f t="shared" si="5"/>
        <v>0</v>
      </c>
      <c r="AK40" s="49">
        <f t="shared" si="6"/>
        <v>0</v>
      </c>
      <c r="AL40" s="75">
        <f t="shared" si="7"/>
        <v>0</v>
      </c>
      <c r="AM40" s="49">
        <f t="shared" si="8"/>
        <v>0</v>
      </c>
      <c r="AN40" s="49">
        <f t="shared" si="9"/>
        <v>0</v>
      </c>
      <c r="AO40" s="49">
        <f t="shared" si="10"/>
        <v>0</v>
      </c>
      <c r="AP40" s="75">
        <f t="shared" si="11"/>
        <v>0</v>
      </c>
      <c r="AQ40" s="90"/>
      <c r="AR40" s="105">
        <f t="shared" si="12"/>
        <v>0</v>
      </c>
      <c r="AS40" s="90"/>
      <c r="AT40" s="105">
        <f t="shared" si="13"/>
        <v>0</v>
      </c>
      <c r="AU40" s="90"/>
      <c r="AV40" s="105">
        <f t="shared" si="14"/>
        <v>0</v>
      </c>
      <c r="AW40" s="90"/>
      <c r="AX40" s="105">
        <f t="shared" si="15"/>
        <v>0</v>
      </c>
      <c r="AY40" s="94">
        <f t="shared" si="16"/>
        <v>0</v>
      </c>
      <c r="AZ40" s="104">
        <f t="shared" si="17"/>
        <v>0</v>
      </c>
      <c r="BA40" s="96"/>
      <c r="BB40" s="96"/>
      <c r="BC40" s="96"/>
      <c r="BD40" s="96"/>
      <c r="BE40" s="96"/>
      <c r="BF40" s="96"/>
      <c r="BG40" s="62">
        <f t="shared" si="18"/>
        <v>0</v>
      </c>
      <c r="BH40" s="63">
        <f t="shared" si="19"/>
        <v>0</v>
      </c>
      <c r="BI40" s="64">
        <f t="shared" si="19"/>
        <v>0</v>
      </c>
      <c r="BJ40" s="64">
        <f t="shared" si="19"/>
        <v>0</v>
      </c>
      <c r="BK40" s="67"/>
      <c r="BL40" s="67"/>
      <c r="BM40" s="67"/>
      <c r="BN40" s="67"/>
      <c r="BO40" s="67"/>
      <c r="BP40" s="67"/>
      <c r="BQ40" s="67"/>
      <c r="BR40" s="67"/>
      <c r="BS40" s="68"/>
      <c r="BT40" s="69"/>
      <c r="BU40" s="69"/>
    </row>
    <row r="41" spans="1:73" ht="12.75" hidden="1" customHeight="1" outlineLevel="1">
      <c r="A41" s="14">
        <v>5</v>
      </c>
      <c r="B41" s="20" t="s">
        <v>111</v>
      </c>
      <c r="C41" s="46"/>
      <c r="D41" s="47"/>
      <c r="E41" s="46"/>
      <c r="F41" s="46"/>
      <c r="G41" s="46"/>
      <c r="H41" s="47"/>
      <c r="I41" s="46"/>
      <c r="J41" s="46"/>
      <c r="K41" s="46"/>
      <c r="L41" s="47"/>
      <c r="M41" s="46"/>
      <c r="N41" s="46"/>
      <c r="O41" s="48"/>
      <c r="P41" s="47"/>
      <c r="Q41" s="46"/>
      <c r="R41" s="46"/>
      <c r="S41" s="99">
        <f t="shared" si="0"/>
        <v>0</v>
      </c>
      <c r="T41" s="99">
        <f t="shared" si="1"/>
        <v>0</v>
      </c>
      <c r="U41" s="99">
        <f t="shared" si="2"/>
        <v>0</v>
      </c>
      <c r="V41" s="99">
        <f t="shared" si="3"/>
        <v>0</v>
      </c>
      <c r="W41" s="73"/>
      <c r="X41" s="73"/>
      <c r="Y41" s="17"/>
      <c r="Z41" s="18"/>
      <c r="AA41" s="82"/>
      <c r="AB41" s="99">
        <v>0</v>
      </c>
      <c r="AC41" s="78"/>
      <c r="AD41" s="78"/>
      <c r="AE41" s="80"/>
      <c r="AF41" s="102"/>
      <c r="AG41" s="83"/>
      <c r="AH41" s="83"/>
      <c r="AI41" s="49">
        <f t="shared" si="4"/>
        <v>0</v>
      </c>
      <c r="AJ41" s="49">
        <f t="shared" si="5"/>
        <v>0</v>
      </c>
      <c r="AK41" s="49">
        <f t="shared" si="6"/>
        <v>0</v>
      </c>
      <c r="AL41" s="75">
        <f t="shared" si="7"/>
        <v>0</v>
      </c>
      <c r="AM41" s="49">
        <f t="shared" si="8"/>
        <v>0</v>
      </c>
      <c r="AN41" s="49">
        <f t="shared" si="9"/>
        <v>0</v>
      </c>
      <c r="AO41" s="49">
        <f t="shared" si="10"/>
        <v>0</v>
      </c>
      <c r="AP41" s="75">
        <f t="shared" si="11"/>
        <v>0</v>
      </c>
      <c r="AQ41" s="90"/>
      <c r="AR41" s="105">
        <f t="shared" si="12"/>
        <v>0</v>
      </c>
      <c r="AS41" s="90"/>
      <c r="AT41" s="105">
        <f t="shared" si="13"/>
        <v>0</v>
      </c>
      <c r="AU41" s="90"/>
      <c r="AV41" s="105">
        <f t="shared" si="14"/>
        <v>0</v>
      </c>
      <c r="AW41" s="90"/>
      <c r="AX41" s="105">
        <f t="shared" si="15"/>
        <v>0</v>
      </c>
      <c r="AY41" s="94">
        <f t="shared" si="16"/>
        <v>0</v>
      </c>
      <c r="AZ41" s="104">
        <f t="shared" si="17"/>
        <v>0</v>
      </c>
      <c r="BA41" s="96"/>
      <c r="BB41" s="96"/>
      <c r="BC41" s="96"/>
      <c r="BD41" s="96"/>
      <c r="BE41" s="96"/>
      <c r="BF41" s="96"/>
      <c r="BG41" s="62">
        <f t="shared" si="18"/>
        <v>0</v>
      </c>
      <c r="BH41" s="63">
        <f t="shared" si="19"/>
        <v>0</v>
      </c>
      <c r="BI41" s="64">
        <f t="shared" si="19"/>
        <v>0</v>
      </c>
      <c r="BJ41" s="64">
        <f t="shared" si="19"/>
        <v>0</v>
      </c>
      <c r="BK41" s="67"/>
      <c r="BL41" s="67"/>
      <c r="BM41" s="67"/>
      <c r="BN41" s="67"/>
      <c r="BO41" s="67"/>
      <c r="BP41" s="67"/>
      <c r="BQ41" s="67"/>
      <c r="BR41" s="67"/>
      <c r="BS41" s="68"/>
      <c r="BT41" s="69"/>
      <c r="BU41" s="69"/>
    </row>
    <row r="42" spans="1:73" ht="25.5" hidden="1" customHeight="1" outlineLevel="1">
      <c r="A42" s="14">
        <v>6</v>
      </c>
      <c r="B42" s="20" t="s">
        <v>112</v>
      </c>
      <c r="C42" s="46"/>
      <c r="D42" s="47"/>
      <c r="E42" s="46"/>
      <c r="F42" s="46"/>
      <c r="G42" s="46"/>
      <c r="H42" s="47"/>
      <c r="I42" s="46"/>
      <c r="J42" s="46"/>
      <c r="K42" s="46"/>
      <c r="L42" s="47"/>
      <c r="M42" s="46"/>
      <c r="N42" s="46"/>
      <c r="O42" s="48"/>
      <c r="P42" s="47"/>
      <c r="Q42" s="46"/>
      <c r="R42" s="46"/>
      <c r="S42" s="99">
        <f t="shared" si="0"/>
        <v>0</v>
      </c>
      <c r="T42" s="99">
        <f t="shared" si="1"/>
        <v>0</v>
      </c>
      <c r="U42" s="99">
        <f t="shared" si="2"/>
        <v>0</v>
      </c>
      <c r="V42" s="99">
        <f t="shared" si="3"/>
        <v>0</v>
      </c>
      <c r="W42" s="73"/>
      <c r="X42" s="73"/>
      <c r="Y42" s="17"/>
      <c r="Z42" s="18"/>
      <c r="AA42" s="82"/>
      <c r="AB42" s="99">
        <v>0</v>
      </c>
      <c r="AC42" s="78"/>
      <c r="AD42" s="78"/>
      <c r="AE42" s="80"/>
      <c r="AF42" s="102"/>
      <c r="AG42" s="83"/>
      <c r="AH42" s="83"/>
      <c r="AI42" s="49">
        <f t="shared" si="4"/>
        <v>0</v>
      </c>
      <c r="AJ42" s="49">
        <f t="shared" si="5"/>
        <v>0</v>
      </c>
      <c r="AK42" s="49">
        <f t="shared" si="6"/>
        <v>0</v>
      </c>
      <c r="AL42" s="75">
        <f t="shared" si="7"/>
        <v>0</v>
      </c>
      <c r="AM42" s="49">
        <f t="shared" si="8"/>
        <v>0</v>
      </c>
      <c r="AN42" s="49">
        <f t="shared" si="9"/>
        <v>0</v>
      </c>
      <c r="AO42" s="49">
        <f t="shared" si="10"/>
        <v>0</v>
      </c>
      <c r="AP42" s="75">
        <f t="shared" si="11"/>
        <v>0</v>
      </c>
      <c r="AQ42" s="90"/>
      <c r="AR42" s="105">
        <f t="shared" si="12"/>
        <v>0</v>
      </c>
      <c r="AS42" s="90"/>
      <c r="AT42" s="105">
        <f t="shared" si="13"/>
        <v>0</v>
      </c>
      <c r="AU42" s="90"/>
      <c r="AV42" s="105">
        <f t="shared" si="14"/>
        <v>0</v>
      </c>
      <c r="AW42" s="90"/>
      <c r="AX42" s="105">
        <f t="shared" si="15"/>
        <v>0</v>
      </c>
      <c r="AY42" s="94">
        <f t="shared" si="16"/>
        <v>0</v>
      </c>
      <c r="AZ42" s="104">
        <f t="shared" si="17"/>
        <v>0</v>
      </c>
      <c r="BA42" s="96"/>
      <c r="BB42" s="96"/>
      <c r="BC42" s="96"/>
      <c r="BD42" s="96"/>
      <c r="BE42" s="96"/>
      <c r="BF42" s="96"/>
      <c r="BG42" s="62">
        <f t="shared" si="18"/>
        <v>0</v>
      </c>
      <c r="BH42" s="63">
        <f t="shared" si="19"/>
        <v>0</v>
      </c>
      <c r="BI42" s="64">
        <f t="shared" si="19"/>
        <v>0</v>
      </c>
      <c r="BJ42" s="64">
        <f t="shared" si="19"/>
        <v>0</v>
      </c>
      <c r="BK42" s="67"/>
      <c r="BL42" s="67"/>
      <c r="BM42" s="67"/>
      <c r="BN42" s="67"/>
      <c r="BO42" s="67"/>
      <c r="BP42" s="67"/>
      <c r="BQ42" s="67"/>
      <c r="BR42" s="67"/>
      <c r="BS42" s="68"/>
      <c r="BT42" s="69"/>
      <c r="BU42" s="69"/>
    </row>
    <row r="43" spans="1:73" ht="25.5" hidden="1" customHeight="1" outlineLevel="1">
      <c r="A43" s="14">
        <v>7</v>
      </c>
      <c r="B43" s="20" t="s">
        <v>113</v>
      </c>
      <c r="C43" s="46"/>
      <c r="D43" s="47"/>
      <c r="E43" s="46"/>
      <c r="F43" s="46"/>
      <c r="G43" s="46"/>
      <c r="H43" s="47"/>
      <c r="I43" s="46"/>
      <c r="J43" s="46"/>
      <c r="K43" s="46"/>
      <c r="L43" s="47"/>
      <c r="M43" s="46"/>
      <c r="N43" s="46"/>
      <c r="O43" s="48"/>
      <c r="P43" s="47"/>
      <c r="Q43" s="46"/>
      <c r="R43" s="46"/>
      <c r="S43" s="99">
        <f t="shared" si="0"/>
        <v>0</v>
      </c>
      <c r="T43" s="99">
        <f t="shared" si="1"/>
        <v>0</v>
      </c>
      <c r="U43" s="99">
        <f t="shared" si="2"/>
        <v>0</v>
      </c>
      <c r="V43" s="99">
        <f t="shared" si="3"/>
        <v>0</v>
      </c>
      <c r="W43" s="73"/>
      <c r="X43" s="73"/>
      <c r="Y43" s="17"/>
      <c r="Z43" s="18"/>
      <c r="AA43" s="82"/>
      <c r="AB43" s="99">
        <v>0</v>
      </c>
      <c r="AC43" s="78"/>
      <c r="AD43" s="78"/>
      <c r="AE43" s="80"/>
      <c r="AF43" s="102"/>
      <c r="AG43" s="83"/>
      <c r="AH43" s="83"/>
      <c r="AI43" s="49">
        <f t="shared" si="4"/>
        <v>0</v>
      </c>
      <c r="AJ43" s="49">
        <f t="shared" si="5"/>
        <v>0</v>
      </c>
      <c r="AK43" s="49">
        <f t="shared" si="6"/>
        <v>0</v>
      </c>
      <c r="AL43" s="75">
        <f t="shared" si="7"/>
        <v>0</v>
      </c>
      <c r="AM43" s="49">
        <f t="shared" si="8"/>
        <v>0</v>
      </c>
      <c r="AN43" s="49">
        <f t="shared" si="9"/>
        <v>0</v>
      </c>
      <c r="AO43" s="49">
        <f t="shared" si="10"/>
        <v>0</v>
      </c>
      <c r="AP43" s="75">
        <f t="shared" si="11"/>
        <v>0</v>
      </c>
      <c r="AQ43" s="90"/>
      <c r="AR43" s="105">
        <f t="shared" si="12"/>
        <v>0</v>
      </c>
      <c r="AS43" s="90"/>
      <c r="AT43" s="105">
        <f t="shared" si="13"/>
        <v>0</v>
      </c>
      <c r="AU43" s="90"/>
      <c r="AV43" s="105">
        <f t="shared" si="14"/>
        <v>0</v>
      </c>
      <c r="AW43" s="90"/>
      <c r="AX43" s="105">
        <f t="shared" si="15"/>
        <v>0</v>
      </c>
      <c r="AY43" s="94">
        <f t="shared" si="16"/>
        <v>0</v>
      </c>
      <c r="AZ43" s="104">
        <f t="shared" si="17"/>
        <v>0</v>
      </c>
      <c r="BA43" s="96"/>
      <c r="BB43" s="96"/>
      <c r="BC43" s="96"/>
      <c r="BD43" s="96"/>
      <c r="BE43" s="96"/>
      <c r="BF43" s="96"/>
      <c r="BG43" s="62">
        <f t="shared" si="18"/>
        <v>0</v>
      </c>
      <c r="BH43" s="63">
        <f t="shared" si="19"/>
        <v>0</v>
      </c>
      <c r="BI43" s="64">
        <f t="shared" si="19"/>
        <v>0</v>
      </c>
      <c r="BJ43" s="64">
        <f t="shared" si="19"/>
        <v>0</v>
      </c>
      <c r="BK43" s="67"/>
      <c r="BL43" s="67"/>
      <c r="BM43" s="67"/>
      <c r="BN43" s="67"/>
      <c r="BO43" s="67"/>
      <c r="BP43" s="67"/>
      <c r="BQ43" s="67"/>
      <c r="BR43" s="67"/>
      <c r="BS43" s="68"/>
      <c r="BT43" s="69"/>
      <c r="BU43" s="69"/>
    </row>
    <row r="44" spans="1:73" ht="25.5" hidden="1" customHeight="1" outlineLevel="1">
      <c r="A44" s="14">
        <v>8</v>
      </c>
      <c r="B44" s="20" t="s">
        <v>114</v>
      </c>
      <c r="C44" s="46"/>
      <c r="D44" s="47"/>
      <c r="E44" s="46"/>
      <c r="F44" s="46"/>
      <c r="G44" s="46"/>
      <c r="H44" s="47"/>
      <c r="I44" s="46"/>
      <c r="J44" s="46"/>
      <c r="K44" s="46"/>
      <c r="L44" s="47"/>
      <c r="M44" s="46"/>
      <c r="N44" s="46"/>
      <c r="O44" s="48"/>
      <c r="P44" s="47"/>
      <c r="Q44" s="46"/>
      <c r="R44" s="46"/>
      <c r="S44" s="99">
        <f t="shared" si="0"/>
        <v>0</v>
      </c>
      <c r="T44" s="99">
        <f t="shared" si="1"/>
        <v>0</v>
      </c>
      <c r="U44" s="99">
        <f t="shared" si="2"/>
        <v>0</v>
      </c>
      <c r="V44" s="99">
        <f t="shared" si="3"/>
        <v>0</v>
      </c>
      <c r="W44" s="73"/>
      <c r="X44" s="73"/>
      <c r="Y44" s="17"/>
      <c r="Z44" s="18"/>
      <c r="AA44" s="82"/>
      <c r="AB44" s="99">
        <v>0</v>
      </c>
      <c r="AC44" s="78"/>
      <c r="AD44" s="78"/>
      <c r="AE44" s="80"/>
      <c r="AF44" s="102"/>
      <c r="AG44" s="83"/>
      <c r="AH44" s="83"/>
      <c r="AI44" s="49">
        <f t="shared" si="4"/>
        <v>0</v>
      </c>
      <c r="AJ44" s="49">
        <f t="shared" si="5"/>
        <v>0</v>
      </c>
      <c r="AK44" s="49">
        <f t="shared" si="6"/>
        <v>0</v>
      </c>
      <c r="AL44" s="75">
        <f t="shared" si="7"/>
        <v>0</v>
      </c>
      <c r="AM44" s="49">
        <f t="shared" si="8"/>
        <v>0</v>
      </c>
      <c r="AN44" s="49">
        <f t="shared" si="9"/>
        <v>0</v>
      </c>
      <c r="AO44" s="49">
        <f t="shared" si="10"/>
        <v>0</v>
      </c>
      <c r="AP44" s="75">
        <f t="shared" si="11"/>
        <v>0</v>
      </c>
      <c r="AQ44" s="90"/>
      <c r="AR44" s="105">
        <f t="shared" si="12"/>
        <v>0</v>
      </c>
      <c r="AS44" s="90"/>
      <c r="AT44" s="105">
        <f t="shared" si="13"/>
        <v>0</v>
      </c>
      <c r="AU44" s="90"/>
      <c r="AV44" s="105">
        <f t="shared" si="14"/>
        <v>0</v>
      </c>
      <c r="AW44" s="90"/>
      <c r="AX44" s="105">
        <f t="shared" si="15"/>
        <v>0</v>
      </c>
      <c r="AY44" s="94">
        <f t="shared" si="16"/>
        <v>0</v>
      </c>
      <c r="AZ44" s="104">
        <f t="shared" si="17"/>
        <v>0</v>
      </c>
      <c r="BA44" s="96"/>
      <c r="BB44" s="96"/>
      <c r="BC44" s="96"/>
      <c r="BD44" s="96"/>
      <c r="BE44" s="96"/>
      <c r="BF44" s="96"/>
      <c r="BG44" s="62">
        <f t="shared" si="18"/>
        <v>0</v>
      </c>
      <c r="BH44" s="63">
        <f t="shared" si="19"/>
        <v>0</v>
      </c>
      <c r="BI44" s="64">
        <f t="shared" si="19"/>
        <v>0</v>
      </c>
      <c r="BJ44" s="64">
        <f t="shared" si="19"/>
        <v>0</v>
      </c>
      <c r="BK44" s="67"/>
      <c r="BL44" s="67"/>
      <c r="BM44" s="67"/>
      <c r="BN44" s="67"/>
      <c r="BO44" s="67"/>
      <c r="BP44" s="67"/>
      <c r="BQ44" s="67"/>
      <c r="BR44" s="67"/>
      <c r="BS44" s="68"/>
      <c r="BT44" s="69"/>
      <c r="BU44" s="69"/>
    </row>
    <row r="45" spans="1:73" ht="30" hidden="1" customHeight="1" outlineLevel="1">
      <c r="A45" s="14">
        <v>9</v>
      </c>
      <c r="B45" s="15" t="s">
        <v>116</v>
      </c>
      <c r="C45" s="46"/>
      <c r="D45" s="47"/>
      <c r="E45" s="46"/>
      <c r="F45" s="46"/>
      <c r="G45" s="46"/>
      <c r="H45" s="47"/>
      <c r="I45" s="46"/>
      <c r="J45" s="46"/>
      <c r="K45" s="46"/>
      <c r="L45" s="47"/>
      <c r="M45" s="46"/>
      <c r="N45" s="46"/>
      <c r="O45" s="48"/>
      <c r="P45" s="47"/>
      <c r="Q45" s="46"/>
      <c r="R45" s="46"/>
      <c r="S45" s="99">
        <f t="shared" si="0"/>
        <v>0</v>
      </c>
      <c r="T45" s="99">
        <f t="shared" si="1"/>
        <v>0</v>
      </c>
      <c r="U45" s="99">
        <f t="shared" si="2"/>
        <v>0</v>
      </c>
      <c r="V45" s="99">
        <f t="shared" si="3"/>
        <v>0</v>
      </c>
      <c r="W45" s="73"/>
      <c r="X45" s="73"/>
      <c r="Y45" s="17"/>
      <c r="Z45" s="18"/>
      <c r="AA45" s="78"/>
      <c r="AB45" s="99">
        <v>0</v>
      </c>
      <c r="AC45" s="78"/>
      <c r="AD45" s="78"/>
      <c r="AE45" s="80"/>
      <c r="AF45" s="102"/>
      <c r="AG45" s="83"/>
      <c r="AH45" s="83"/>
      <c r="AI45" s="49">
        <f t="shared" si="4"/>
        <v>0</v>
      </c>
      <c r="AJ45" s="49">
        <f t="shared" si="5"/>
        <v>0</v>
      </c>
      <c r="AK45" s="49">
        <f t="shared" si="6"/>
        <v>0</v>
      </c>
      <c r="AL45" s="75">
        <f t="shared" si="7"/>
        <v>0</v>
      </c>
      <c r="AM45" s="49">
        <f t="shared" si="8"/>
        <v>0</v>
      </c>
      <c r="AN45" s="49">
        <f t="shared" si="9"/>
        <v>0</v>
      </c>
      <c r="AO45" s="49">
        <f t="shared" si="10"/>
        <v>0</v>
      </c>
      <c r="AP45" s="75">
        <f t="shared" si="11"/>
        <v>0</v>
      </c>
      <c r="AQ45" s="90"/>
      <c r="AR45" s="105">
        <f t="shared" si="12"/>
        <v>0</v>
      </c>
      <c r="AS45" s="90"/>
      <c r="AT45" s="105">
        <f t="shared" si="13"/>
        <v>0</v>
      </c>
      <c r="AU45" s="90"/>
      <c r="AV45" s="105">
        <f t="shared" si="14"/>
        <v>0</v>
      </c>
      <c r="AW45" s="90"/>
      <c r="AX45" s="105">
        <f t="shared" si="15"/>
        <v>0</v>
      </c>
      <c r="AY45" s="94">
        <f t="shared" si="16"/>
        <v>0</v>
      </c>
      <c r="AZ45" s="104">
        <f t="shared" si="17"/>
        <v>0</v>
      </c>
      <c r="BA45" s="96"/>
      <c r="BB45" s="96"/>
      <c r="BC45" s="96"/>
      <c r="BD45" s="96"/>
      <c r="BE45" s="96"/>
      <c r="BF45" s="96"/>
      <c r="BG45" s="62">
        <f t="shared" si="18"/>
        <v>0</v>
      </c>
      <c r="BH45" s="63">
        <f t="shared" si="19"/>
        <v>0</v>
      </c>
      <c r="BI45" s="64">
        <f t="shared" si="19"/>
        <v>0</v>
      </c>
      <c r="BJ45" s="64">
        <f t="shared" si="19"/>
        <v>0</v>
      </c>
      <c r="BK45" s="67"/>
      <c r="BL45" s="67"/>
      <c r="BM45" s="67"/>
      <c r="BN45" s="67"/>
      <c r="BO45" s="67"/>
      <c r="BP45" s="67"/>
      <c r="BQ45" s="67"/>
      <c r="BR45" s="67"/>
      <c r="BS45" s="68"/>
      <c r="BT45" s="69"/>
      <c r="BU45" s="69"/>
    </row>
    <row r="46" spans="1:73" ht="25.5" hidden="1" customHeight="1" outlineLevel="1">
      <c r="A46" s="14">
        <v>10</v>
      </c>
      <c r="B46" s="20" t="s">
        <v>117</v>
      </c>
      <c r="C46" s="46"/>
      <c r="D46" s="47"/>
      <c r="E46" s="46"/>
      <c r="F46" s="46"/>
      <c r="G46" s="46"/>
      <c r="H46" s="47"/>
      <c r="I46" s="46"/>
      <c r="J46" s="46"/>
      <c r="K46" s="46"/>
      <c r="L46" s="47"/>
      <c r="M46" s="46"/>
      <c r="N46" s="46"/>
      <c r="O46" s="48"/>
      <c r="P46" s="47"/>
      <c r="Q46" s="46"/>
      <c r="R46" s="46"/>
      <c r="S46" s="99">
        <f t="shared" si="0"/>
        <v>0</v>
      </c>
      <c r="T46" s="99">
        <f t="shared" si="1"/>
        <v>0</v>
      </c>
      <c r="U46" s="99">
        <f t="shared" si="2"/>
        <v>0</v>
      </c>
      <c r="V46" s="99">
        <f t="shared" si="3"/>
        <v>0</v>
      </c>
      <c r="W46" s="73"/>
      <c r="X46" s="73"/>
      <c r="Y46" s="17"/>
      <c r="Z46" s="18"/>
      <c r="AA46" s="82"/>
      <c r="AB46" s="99">
        <v>0</v>
      </c>
      <c r="AC46" s="78"/>
      <c r="AD46" s="78"/>
      <c r="AE46" s="80"/>
      <c r="AF46" s="102"/>
      <c r="AG46" s="83"/>
      <c r="AH46" s="83"/>
      <c r="AI46" s="49">
        <f t="shared" si="4"/>
        <v>0</v>
      </c>
      <c r="AJ46" s="49">
        <f t="shared" si="5"/>
        <v>0</v>
      </c>
      <c r="AK46" s="49">
        <f t="shared" si="6"/>
        <v>0</v>
      </c>
      <c r="AL46" s="75">
        <f t="shared" si="7"/>
        <v>0</v>
      </c>
      <c r="AM46" s="49">
        <f t="shared" si="8"/>
        <v>0</v>
      </c>
      <c r="AN46" s="49">
        <f t="shared" si="9"/>
        <v>0</v>
      </c>
      <c r="AO46" s="49">
        <f t="shared" si="10"/>
        <v>0</v>
      </c>
      <c r="AP46" s="75">
        <f t="shared" si="11"/>
        <v>0</v>
      </c>
      <c r="AQ46" s="90"/>
      <c r="AR46" s="105">
        <f t="shared" si="12"/>
        <v>0</v>
      </c>
      <c r="AS46" s="90"/>
      <c r="AT46" s="105">
        <f t="shared" si="13"/>
        <v>0</v>
      </c>
      <c r="AU46" s="90"/>
      <c r="AV46" s="105">
        <f t="shared" si="14"/>
        <v>0</v>
      </c>
      <c r="AW46" s="90"/>
      <c r="AX46" s="105">
        <f t="shared" si="15"/>
        <v>0</v>
      </c>
      <c r="AY46" s="94">
        <f t="shared" si="16"/>
        <v>0</v>
      </c>
      <c r="AZ46" s="104">
        <f t="shared" si="17"/>
        <v>0</v>
      </c>
      <c r="BA46" s="96"/>
      <c r="BB46" s="96"/>
      <c r="BC46" s="96"/>
      <c r="BD46" s="96"/>
      <c r="BE46" s="96"/>
      <c r="BF46" s="96"/>
      <c r="BG46" s="62">
        <f t="shared" si="18"/>
        <v>0</v>
      </c>
      <c r="BH46" s="63">
        <f t="shared" si="19"/>
        <v>0</v>
      </c>
      <c r="BI46" s="64">
        <f t="shared" si="19"/>
        <v>0</v>
      </c>
      <c r="BJ46" s="64">
        <f t="shared" si="19"/>
        <v>0</v>
      </c>
      <c r="BK46" s="67"/>
      <c r="BL46" s="67"/>
      <c r="BM46" s="67"/>
      <c r="BN46" s="67"/>
      <c r="BO46" s="67"/>
      <c r="BP46" s="67"/>
      <c r="BQ46" s="67"/>
      <c r="BR46" s="67"/>
      <c r="BS46" s="68"/>
      <c r="BT46" s="69"/>
      <c r="BU46" s="69"/>
    </row>
    <row r="47" spans="1:73" ht="25.5" hidden="1" customHeight="1" outlineLevel="1">
      <c r="A47" s="14">
        <v>11</v>
      </c>
      <c r="B47" s="20" t="s">
        <v>118</v>
      </c>
      <c r="C47" s="46"/>
      <c r="D47" s="47"/>
      <c r="E47" s="46"/>
      <c r="F47" s="46"/>
      <c r="G47" s="46"/>
      <c r="H47" s="47"/>
      <c r="I47" s="46"/>
      <c r="J47" s="46"/>
      <c r="K47" s="46"/>
      <c r="L47" s="47"/>
      <c r="M47" s="46"/>
      <c r="N47" s="46"/>
      <c r="O47" s="48"/>
      <c r="P47" s="47"/>
      <c r="Q47" s="46"/>
      <c r="R47" s="46"/>
      <c r="S47" s="99">
        <f t="shared" si="0"/>
        <v>0</v>
      </c>
      <c r="T47" s="99">
        <f t="shared" si="1"/>
        <v>0</v>
      </c>
      <c r="U47" s="99">
        <f t="shared" si="2"/>
        <v>0</v>
      </c>
      <c r="V47" s="99">
        <f t="shared" si="3"/>
        <v>0</v>
      </c>
      <c r="W47" s="73"/>
      <c r="X47" s="73"/>
      <c r="Y47" s="17"/>
      <c r="Z47" s="18"/>
      <c r="AA47" s="82"/>
      <c r="AB47" s="99">
        <v>0</v>
      </c>
      <c r="AC47" s="78"/>
      <c r="AD47" s="78"/>
      <c r="AE47" s="80"/>
      <c r="AF47" s="102"/>
      <c r="AG47" s="83"/>
      <c r="AH47" s="83"/>
      <c r="AI47" s="49">
        <f t="shared" si="4"/>
        <v>0</v>
      </c>
      <c r="AJ47" s="49">
        <f t="shared" si="5"/>
        <v>0</v>
      </c>
      <c r="AK47" s="49">
        <f t="shared" si="6"/>
        <v>0</v>
      </c>
      <c r="AL47" s="75">
        <f t="shared" si="7"/>
        <v>0</v>
      </c>
      <c r="AM47" s="49">
        <f t="shared" si="8"/>
        <v>0</v>
      </c>
      <c r="AN47" s="49">
        <f t="shared" si="9"/>
        <v>0</v>
      </c>
      <c r="AO47" s="49">
        <f t="shared" si="10"/>
        <v>0</v>
      </c>
      <c r="AP47" s="75">
        <f t="shared" si="11"/>
        <v>0</v>
      </c>
      <c r="AQ47" s="90"/>
      <c r="AR47" s="105">
        <f t="shared" si="12"/>
        <v>0</v>
      </c>
      <c r="AS47" s="90"/>
      <c r="AT47" s="105">
        <f t="shared" si="13"/>
        <v>0</v>
      </c>
      <c r="AU47" s="90"/>
      <c r="AV47" s="105">
        <f t="shared" si="14"/>
        <v>0</v>
      </c>
      <c r="AW47" s="90"/>
      <c r="AX47" s="105">
        <f t="shared" si="15"/>
        <v>0</v>
      </c>
      <c r="AY47" s="94">
        <f t="shared" si="16"/>
        <v>0</v>
      </c>
      <c r="AZ47" s="104">
        <f t="shared" si="17"/>
        <v>0</v>
      </c>
      <c r="BA47" s="96"/>
      <c r="BB47" s="96"/>
      <c r="BC47" s="96"/>
      <c r="BD47" s="96"/>
      <c r="BE47" s="96"/>
      <c r="BF47" s="96"/>
      <c r="BG47" s="62">
        <f t="shared" si="18"/>
        <v>0</v>
      </c>
      <c r="BH47" s="63">
        <f t="shared" si="19"/>
        <v>0</v>
      </c>
      <c r="BI47" s="64">
        <f t="shared" si="19"/>
        <v>0</v>
      </c>
      <c r="BJ47" s="64">
        <f t="shared" si="19"/>
        <v>0</v>
      </c>
      <c r="BK47" s="67"/>
      <c r="BL47" s="67"/>
      <c r="BM47" s="67"/>
      <c r="BN47" s="67"/>
      <c r="BO47" s="67"/>
      <c r="BP47" s="67"/>
      <c r="BQ47" s="67"/>
      <c r="BR47" s="67"/>
      <c r="BS47" s="68"/>
      <c r="BT47" s="69"/>
      <c r="BU47" s="69"/>
    </row>
    <row r="48" spans="1:73" ht="25.5" hidden="1" customHeight="1" outlineLevel="1">
      <c r="A48" s="14">
        <v>12</v>
      </c>
      <c r="B48" s="20" t="s">
        <v>119</v>
      </c>
      <c r="C48" s="46"/>
      <c r="D48" s="47"/>
      <c r="E48" s="46"/>
      <c r="F48" s="46"/>
      <c r="G48" s="46"/>
      <c r="H48" s="47"/>
      <c r="I48" s="46"/>
      <c r="J48" s="46"/>
      <c r="K48" s="46"/>
      <c r="L48" s="47"/>
      <c r="M48" s="46"/>
      <c r="N48" s="46"/>
      <c r="O48" s="48"/>
      <c r="P48" s="47"/>
      <c r="Q48" s="46"/>
      <c r="R48" s="46"/>
      <c r="S48" s="99">
        <f t="shared" si="0"/>
        <v>0</v>
      </c>
      <c r="T48" s="99">
        <f t="shared" si="1"/>
        <v>0</v>
      </c>
      <c r="U48" s="99">
        <f t="shared" si="2"/>
        <v>0</v>
      </c>
      <c r="V48" s="99">
        <f t="shared" si="3"/>
        <v>0</v>
      </c>
      <c r="W48" s="73"/>
      <c r="X48" s="73"/>
      <c r="Y48" s="17"/>
      <c r="Z48" s="18"/>
      <c r="AA48" s="82"/>
      <c r="AB48" s="99">
        <v>0</v>
      </c>
      <c r="AC48" s="78"/>
      <c r="AD48" s="78"/>
      <c r="AE48" s="80"/>
      <c r="AF48" s="102"/>
      <c r="AG48" s="83"/>
      <c r="AH48" s="83"/>
      <c r="AI48" s="49">
        <f t="shared" si="4"/>
        <v>0</v>
      </c>
      <c r="AJ48" s="49">
        <f t="shared" si="5"/>
        <v>0</v>
      </c>
      <c r="AK48" s="49">
        <f t="shared" si="6"/>
        <v>0</v>
      </c>
      <c r="AL48" s="75">
        <f t="shared" si="7"/>
        <v>0</v>
      </c>
      <c r="AM48" s="49">
        <f t="shared" si="8"/>
        <v>0</v>
      </c>
      <c r="AN48" s="49">
        <f t="shared" si="9"/>
        <v>0</v>
      </c>
      <c r="AO48" s="49">
        <f t="shared" si="10"/>
        <v>0</v>
      </c>
      <c r="AP48" s="75">
        <f t="shared" si="11"/>
        <v>0</v>
      </c>
      <c r="AQ48" s="90"/>
      <c r="AR48" s="105">
        <f t="shared" si="12"/>
        <v>0</v>
      </c>
      <c r="AS48" s="90"/>
      <c r="AT48" s="105">
        <f t="shared" si="13"/>
        <v>0</v>
      </c>
      <c r="AU48" s="90"/>
      <c r="AV48" s="105">
        <f t="shared" si="14"/>
        <v>0</v>
      </c>
      <c r="AW48" s="90"/>
      <c r="AX48" s="105">
        <f t="shared" si="15"/>
        <v>0</v>
      </c>
      <c r="AY48" s="94">
        <f t="shared" si="16"/>
        <v>0</v>
      </c>
      <c r="AZ48" s="104">
        <f t="shared" si="17"/>
        <v>0</v>
      </c>
      <c r="BA48" s="96"/>
      <c r="BB48" s="96"/>
      <c r="BC48" s="96"/>
      <c r="BD48" s="96"/>
      <c r="BE48" s="96"/>
      <c r="BF48" s="96"/>
      <c r="BG48" s="62">
        <f t="shared" si="18"/>
        <v>0</v>
      </c>
      <c r="BH48" s="63">
        <f t="shared" si="19"/>
        <v>0</v>
      </c>
      <c r="BI48" s="64">
        <f t="shared" si="19"/>
        <v>0</v>
      </c>
      <c r="BJ48" s="64">
        <f t="shared" si="19"/>
        <v>0</v>
      </c>
      <c r="BK48" s="67"/>
      <c r="BL48" s="67"/>
      <c r="BM48" s="67"/>
      <c r="BN48" s="67"/>
      <c r="BO48" s="67"/>
      <c r="BP48" s="67"/>
      <c r="BQ48" s="67"/>
      <c r="BR48" s="67"/>
      <c r="BS48" s="68"/>
      <c r="BT48" s="69"/>
      <c r="BU48" s="69"/>
    </row>
    <row r="49" spans="1:73" ht="25.5" hidden="1" customHeight="1" outlineLevel="1">
      <c r="A49" s="14">
        <v>13</v>
      </c>
      <c r="B49" s="20" t="s">
        <v>120</v>
      </c>
      <c r="C49" s="46"/>
      <c r="D49" s="47"/>
      <c r="E49" s="46"/>
      <c r="F49" s="46"/>
      <c r="G49" s="46"/>
      <c r="H49" s="47"/>
      <c r="I49" s="46"/>
      <c r="J49" s="46"/>
      <c r="K49" s="46"/>
      <c r="L49" s="47"/>
      <c r="M49" s="46"/>
      <c r="N49" s="46"/>
      <c r="O49" s="48"/>
      <c r="P49" s="47"/>
      <c r="Q49" s="46"/>
      <c r="R49" s="46"/>
      <c r="S49" s="99">
        <f t="shared" si="0"/>
        <v>0</v>
      </c>
      <c r="T49" s="99">
        <f t="shared" si="1"/>
        <v>0</v>
      </c>
      <c r="U49" s="99">
        <f t="shared" si="2"/>
        <v>0</v>
      </c>
      <c r="V49" s="99">
        <f t="shared" si="3"/>
        <v>0</v>
      </c>
      <c r="W49" s="73"/>
      <c r="X49" s="73"/>
      <c r="Y49" s="17"/>
      <c r="Z49" s="18"/>
      <c r="AA49" s="82"/>
      <c r="AB49" s="99">
        <v>0</v>
      </c>
      <c r="AC49" s="78"/>
      <c r="AD49" s="78"/>
      <c r="AE49" s="80"/>
      <c r="AF49" s="102"/>
      <c r="AG49" s="83"/>
      <c r="AH49" s="83"/>
      <c r="AI49" s="49">
        <f t="shared" si="4"/>
        <v>0</v>
      </c>
      <c r="AJ49" s="49">
        <f t="shared" si="5"/>
        <v>0</v>
      </c>
      <c r="AK49" s="49">
        <f t="shared" si="6"/>
        <v>0</v>
      </c>
      <c r="AL49" s="75">
        <f t="shared" si="7"/>
        <v>0</v>
      </c>
      <c r="AM49" s="49">
        <f t="shared" si="8"/>
        <v>0</v>
      </c>
      <c r="AN49" s="49">
        <f t="shared" si="9"/>
        <v>0</v>
      </c>
      <c r="AO49" s="49">
        <f t="shared" si="10"/>
        <v>0</v>
      </c>
      <c r="AP49" s="75">
        <f t="shared" si="11"/>
        <v>0</v>
      </c>
      <c r="AQ49" s="90"/>
      <c r="AR49" s="105">
        <f t="shared" si="12"/>
        <v>0</v>
      </c>
      <c r="AS49" s="90"/>
      <c r="AT49" s="105">
        <f t="shared" si="13"/>
        <v>0</v>
      </c>
      <c r="AU49" s="90"/>
      <c r="AV49" s="105">
        <f t="shared" si="14"/>
        <v>0</v>
      </c>
      <c r="AW49" s="90"/>
      <c r="AX49" s="105">
        <f t="shared" si="15"/>
        <v>0</v>
      </c>
      <c r="AY49" s="94">
        <f t="shared" si="16"/>
        <v>0</v>
      </c>
      <c r="AZ49" s="104">
        <f t="shared" si="17"/>
        <v>0</v>
      </c>
      <c r="BA49" s="96"/>
      <c r="BB49" s="96"/>
      <c r="BC49" s="96"/>
      <c r="BD49" s="96"/>
      <c r="BE49" s="96"/>
      <c r="BF49" s="96"/>
      <c r="BG49" s="62">
        <f t="shared" si="18"/>
        <v>0</v>
      </c>
      <c r="BH49" s="63">
        <f t="shared" si="19"/>
        <v>0</v>
      </c>
      <c r="BI49" s="64">
        <f t="shared" si="19"/>
        <v>0</v>
      </c>
      <c r="BJ49" s="64">
        <f t="shared" si="19"/>
        <v>0</v>
      </c>
      <c r="BK49" s="67"/>
      <c r="BL49" s="67"/>
      <c r="BM49" s="67"/>
      <c r="BN49" s="67"/>
      <c r="BO49" s="67"/>
      <c r="BP49" s="67"/>
      <c r="BQ49" s="67"/>
      <c r="BR49" s="67"/>
      <c r="BS49" s="68"/>
      <c r="BT49" s="69"/>
      <c r="BU49" s="69"/>
    </row>
    <row r="50" spans="1:73" ht="25.5" hidden="1" customHeight="1" outlineLevel="1">
      <c r="A50" s="14">
        <v>14</v>
      </c>
      <c r="B50" s="20" t="s">
        <v>121</v>
      </c>
      <c r="C50" s="46"/>
      <c r="D50" s="47"/>
      <c r="E50" s="46"/>
      <c r="F50" s="46"/>
      <c r="G50" s="46"/>
      <c r="H50" s="47"/>
      <c r="I50" s="46"/>
      <c r="J50" s="46"/>
      <c r="K50" s="46"/>
      <c r="L50" s="47"/>
      <c r="M50" s="46"/>
      <c r="N50" s="46"/>
      <c r="O50" s="48"/>
      <c r="P50" s="47"/>
      <c r="Q50" s="46"/>
      <c r="R50" s="46"/>
      <c r="S50" s="99">
        <f t="shared" si="0"/>
        <v>0</v>
      </c>
      <c r="T50" s="99">
        <f t="shared" si="1"/>
        <v>0</v>
      </c>
      <c r="U50" s="99">
        <f t="shared" si="2"/>
        <v>0</v>
      </c>
      <c r="V50" s="99">
        <f t="shared" si="3"/>
        <v>0</v>
      </c>
      <c r="W50" s="73"/>
      <c r="X50" s="73"/>
      <c r="Y50" s="17"/>
      <c r="Z50" s="18"/>
      <c r="AA50" s="82"/>
      <c r="AB50" s="99">
        <v>0</v>
      </c>
      <c r="AC50" s="78"/>
      <c r="AD50" s="78"/>
      <c r="AE50" s="80"/>
      <c r="AF50" s="102"/>
      <c r="AG50" s="83"/>
      <c r="AH50" s="83"/>
      <c r="AI50" s="49">
        <f t="shared" si="4"/>
        <v>0</v>
      </c>
      <c r="AJ50" s="49">
        <f t="shared" si="5"/>
        <v>0</v>
      </c>
      <c r="AK50" s="49">
        <f t="shared" si="6"/>
        <v>0</v>
      </c>
      <c r="AL50" s="75">
        <f t="shared" si="7"/>
        <v>0</v>
      </c>
      <c r="AM50" s="49">
        <f t="shared" si="8"/>
        <v>0</v>
      </c>
      <c r="AN50" s="49">
        <f t="shared" si="9"/>
        <v>0</v>
      </c>
      <c r="AO50" s="49">
        <f t="shared" si="10"/>
        <v>0</v>
      </c>
      <c r="AP50" s="75">
        <f t="shared" si="11"/>
        <v>0</v>
      </c>
      <c r="AQ50" s="90"/>
      <c r="AR50" s="105">
        <f t="shared" si="12"/>
        <v>0</v>
      </c>
      <c r="AS50" s="90"/>
      <c r="AT50" s="105">
        <f t="shared" si="13"/>
        <v>0</v>
      </c>
      <c r="AU50" s="90"/>
      <c r="AV50" s="105">
        <f t="shared" si="14"/>
        <v>0</v>
      </c>
      <c r="AW50" s="90"/>
      <c r="AX50" s="105">
        <f t="shared" si="15"/>
        <v>0</v>
      </c>
      <c r="AY50" s="94">
        <f t="shared" si="16"/>
        <v>0</v>
      </c>
      <c r="AZ50" s="104">
        <f t="shared" si="17"/>
        <v>0</v>
      </c>
      <c r="BA50" s="96"/>
      <c r="BB50" s="96"/>
      <c r="BC50" s="96"/>
      <c r="BD50" s="96"/>
      <c r="BE50" s="96"/>
      <c r="BF50" s="96"/>
      <c r="BG50" s="62">
        <f t="shared" si="18"/>
        <v>0</v>
      </c>
      <c r="BH50" s="63">
        <f t="shared" si="19"/>
        <v>0</v>
      </c>
      <c r="BI50" s="64">
        <f t="shared" si="19"/>
        <v>0</v>
      </c>
      <c r="BJ50" s="64">
        <f t="shared" si="19"/>
        <v>0</v>
      </c>
      <c r="BK50" s="67"/>
      <c r="BL50" s="67"/>
      <c r="BM50" s="67"/>
      <c r="BN50" s="67"/>
      <c r="BO50" s="67"/>
      <c r="BP50" s="67"/>
      <c r="BQ50" s="67"/>
      <c r="BR50" s="67"/>
      <c r="BS50" s="68"/>
      <c r="BT50" s="69"/>
      <c r="BU50" s="69"/>
    </row>
    <row r="51" spans="1:73" ht="25.5" hidden="1" customHeight="1" outlineLevel="1">
      <c r="A51" s="14">
        <v>15</v>
      </c>
      <c r="B51" s="20" t="s">
        <v>122</v>
      </c>
      <c r="C51" s="46"/>
      <c r="D51" s="47"/>
      <c r="E51" s="46"/>
      <c r="F51" s="46"/>
      <c r="G51" s="46"/>
      <c r="H51" s="47"/>
      <c r="I51" s="46"/>
      <c r="J51" s="46"/>
      <c r="K51" s="46"/>
      <c r="L51" s="47"/>
      <c r="M51" s="46"/>
      <c r="N51" s="46"/>
      <c r="O51" s="48"/>
      <c r="P51" s="47"/>
      <c r="Q51" s="46"/>
      <c r="R51" s="46"/>
      <c r="S51" s="99">
        <f t="shared" si="0"/>
        <v>0</v>
      </c>
      <c r="T51" s="99">
        <f t="shared" si="1"/>
        <v>0</v>
      </c>
      <c r="U51" s="99">
        <f t="shared" si="2"/>
        <v>0</v>
      </c>
      <c r="V51" s="99">
        <f t="shared" si="3"/>
        <v>0</v>
      </c>
      <c r="W51" s="73"/>
      <c r="X51" s="73"/>
      <c r="Y51" s="17"/>
      <c r="Z51" s="18"/>
      <c r="AA51" s="82"/>
      <c r="AB51" s="99">
        <v>0</v>
      </c>
      <c r="AC51" s="78"/>
      <c r="AD51" s="78"/>
      <c r="AE51" s="80"/>
      <c r="AF51" s="102"/>
      <c r="AG51" s="83"/>
      <c r="AH51" s="83"/>
      <c r="AI51" s="49">
        <f t="shared" si="4"/>
        <v>0</v>
      </c>
      <c r="AJ51" s="49">
        <f t="shared" si="5"/>
        <v>0</v>
      </c>
      <c r="AK51" s="49">
        <f t="shared" si="6"/>
        <v>0</v>
      </c>
      <c r="AL51" s="75">
        <f t="shared" si="7"/>
        <v>0</v>
      </c>
      <c r="AM51" s="49">
        <f t="shared" si="8"/>
        <v>0</v>
      </c>
      <c r="AN51" s="49">
        <f t="shared" si="9"/>
        <v>0</v>
      </c>
      <c r="AO51" s="49">
        <f t="shared" si="10"/>
        <v>0</v>
      </c>
      <c r="AP51" s="75">
        <f t="shared" si="11"/>
        <v>0</v>
      </c>
      <c r="AQ51" s="90"/>
      <c r="AR51" s="105">
        <f t="shared" si="12"/>
        <v>0</v>
      </c>
      <c r="AS51" s="90"/>
      <c r="AT51" s="105">
        <f t="shared" si="13"/>
        <v>0</v>
      </c>
      <c r="AU51" s="90"/>
      <c r="AV51" s="105">
        <f t="shared" si="14"/>
        <v>0</v>
      </c>
      <c r="AW51" s="90"/>
      <c r="AX51" s="105">
        <f t="shared" si="15"/>
        <v>0</v>
      </c>
      <c r="AY51" s="94">
        <f t="shared" si="16"/>
        <v>0</v>
      </c>
      <c r="AZ51" s="104">
        <f t="shared" si="17"/>
        <v>0</v>
      </c>
      <c r="BA51" s="96"/>
      <c r="BB51" s="96"/>
      <c r="BC51" s="96"/>
      <c r="BD51" s="96"/>
      <c r="BE51" s="96"/>
      <c r="BF51" s="96"/>
      <c r="BG51" s="62">
        <f t="shared" si="18"/>
        <v>0</v>
      </c>
      <c r="BH51" s="63">
        <f t="shared" si="19"/>
        <v>0</v>
      </c>
      <c r="BI51" s="64">
        <f t="shared" si="19"/>
        <v>0</v>
      </c>
      <c r="BJ51" s="64">
        <f t="shared" si="19"/>
        <v>0</v>
      </c>
      <c r="BK51" s="67"/>
      <c r="BL51" s="67"/>
      <c r="BM51" s="67"/>
      <c r="BN51" s="67"/>
      <c r="BO51" s="67"/>
      <c r="BP51" s="67"/>
      <c r="BQ51" s="67"/>
      <c r="BR51" s="67"/>
      <c r="BS51" s="68"/>
      <c r="BT51" s="69"/>
      <c r="BU51" s="69"/>
    </row>
    <row r="52" spans="1:73" ht="25.5" hidden="1" customHeight="1" outlineLevel="1">
      <c r="A52" s="14">
        <v>16</v>
      </c>
      <c r="B52" s="20" t="s">
        <v>123</v>
      </c>
      <c r="C52" s="46"/>
      <c r="D52" s="47"/>
      <c r="E52" s="46"/>
      <c r="F52" s="46"/>
      <c r="G52" s="46"/>
      <c r="H52" s="47"/>
      <c r="I52" s="46"/>
      <c r="J52" s="46"/>
      <c r="K52" s="46"/>
      <c r="L52" s="47"/>
      <c r="M52" s="46"/>
      <c r="N52" s="46"/>
      <c r="O52" s="48"/>
      <c r="P52" s="47"/>
      <c r="Q52" s="46"/>
      <c r="R52" s="46"/>
      <c r="S52" s="99">
        <f t="shared" si="0"/>
        <v>0</v>
      </c>
      <c r="T52" s="99">
        <f t="shared" si="1"/>
        <v>0</v>
      </c>
      <c r="U52" s="99">
        <f t="shared" si="2"/>
        <v>0</v>
      </c>
      <c r="V52" s="99">
        <f t="shared" si="3"/>
        <v>0</v>
      </c>
      <c r="W52" s="73"/>
      <c r="X52" s="73"/>
      <c r="Y52" s="17"/>
      <c r="Z52" s="18"/>
      <c r="AA52" s="82"/>
      <c r="AB52" s="99">
        <v>0</v>
      </c>
      <c r="AC52" s="78"/>
      <c r="AD52" s="78"/>
      <c r="AE52" s="80"/>
      <c r="AF52" s="102"/>
      <c r="AG52" s="83"/>
      <c r="AH52" s="83"/>
      <c r="AI52" s="49">
        <f t="shared" si="4"/>
        <v>0</v>
      </c>
      <c r="AJ52" s="49">
        <f t="shared" si="5"/>
        <v>0</v>
      </c>
      <c r="AK52" s="49">
        <f t="shared" si="6"/>
        <v>0</v>
      </c>
      <c r="AL52" s="75">
        <f t="shared" si="7"/>
        <v>0</v>
      </c>
      <c r="AM52" s="49">
        <f t="shared" si="8"/>
        <v>0</v>
      </c>
      <c r="AN52" s="49">
        <f t="shared" si="9"/>
        <v>0</v>
      </c>
      <c r="AO52" s="49">
        <f t="shared" si="10"/>
        <v>0</v>
      </c>
      <c r="AP52" s="75">
        <f t="shared" si="11"/>
        <v>0</v>
      </c>
      <c r="AQ52" s="90"/>
      <c r="AR52" s="105">
        <f t="shared" si="12"/>
        <v>0</v>
      </c>
      <c r="AS52" s="90"/>
      <c r="AT52" s="105">
        <f t="shared" si="13"/>
        <v>0</v>
      </c>
      <c r="AU52" s="90"/>
      <c r="AV52" s="105">
        <f t="shared" si="14"/>
        <v>0</v>
      </c>
      <c r="AW52" s="90"/>
      <c r="AX52" s="105">
        <f t="shared" si="15"/>
        <v>0</v>
      </c>
      <c r="AY52" s="94">
        <f t="shared" si="16"/>
        <v>0</v>
      </c>
      <c r="AZ52" s="104">
        <f t="shared" si="17"/>
        <v>0</v>
      </c>
      <c r="BA52" s="96"/>
      <c r="BB52" s="96"/>
      <c r="BC52" s="96"/>
      <c r="BD52" s="96"/>
      <c r="BE52" s="96"/>
      <c r="BF52" s="96"/>
      <c r="BG52" s="62">
        <f t="shared" si="18"/>
        <v>0</v>
      </c>
      <c r="BH52" s="63">
        <f t="shared" si="19"/>
        <v>0</v>
      </c>
      <c r="BI52" s="64">
        <f t="shared" si="19"/>
        <v>0</v>
      </c>
      <c r="BJ52" s="64">
        <f t="shared" si="19"/>
        <v>0</v>
      </c>
      <c r="BK52" s="67"/>
      <c r="BL52" s="67"/>
      <c r="BM52" s="67"/>
      <c r="BN52" s="67"/>
      <c r="BO52" s="67"/>
      <c r="BP52" s="67"/>
      <c r="BQ52" s="67"/>
      <c r="BR52" s="67"/>
      <c r="BS52" s="68"/>
      <c r="BT52" s="69"/>
      <c r="BU52" s="69"/>
    </row>
    <row r="53" spans="1:73" ht="12.75" hidden="1" customHeight="1" outlineLevel="1">
      <c r="A53" s="14">
        <v>17</v>
      </c>
      <c r="B53" s="20" t="s">
        <v>124</v>
      </c>
      <c r="C53" s="46"/>
      <c r="D53" s="47"/>
      <c r="E53" s="46"/>
      <c r="F53" s="46"/>
      <c r="G53" s="46"/>
      <c r="H53" s="47"/>
      <c r="I53" s="46"/>
      <c r="J53" s="46"/>
      <c r="K53" s="46"/>
      <c r="L53" s="47"/>
      <c r="M53" s="46"/>
      <c r="N53" s="46"/>
      <c r="O53" s="48"/>
      <c r="P53" s="47"/>
      <c r="Q53" s="46"/>
      <c r="R53" s="46"/>
      <c r="S53" s="99">
        <f t="shared" si="0"/>
        <v>0</v>
      </c>
      <c r="T53" s="99">
        <f t="shared" si="1"/>
        <v>0</v>
      </c>
      <c r="U53" s="99">
        <f t="shared" si="2"/>
        <v>0</v>
      </c>
      <c r="V53" s="99">
        <f t="shared" si="3"/>
        <v>0</v>
      </c>
      <c r="W53" s="73"/>
      <c r="X53" s="73"/>
      <c r="Y53" s="17"/>
      <c r="Z53" s="18"/>
      <c r="AA53" s="82"/>
      <c r="AB53" s="99">
        <v>0</v>
      </c>
      <c r="AC53" s="78"/>
      <c r="AD53" s="78"/>
      <c r="AE53" s="80"/>
      <c r="AF53" s="102"/>
      <c r="AG53" s="83"/>
      <c r="AH53" s="83"/>
      <c r="AI53" s="49">
        <f t="shared" si="4"/>
        <v>0</v>
      </c>
      <c r="AJ53" s="49">
        <f t="shared" si="5"/>
        <v>0</v>
      </c>
      <c r="AK53" s="49">
        <f t="shared" si="6"/>
        <v>0</v>
      </c>
      <c r="AL53" s="75">
        <f t="shared" si="7"/>
        <v>0</v>
      </c>
      <c r="AM53" s="49">
        <f t="shared" si="8"/>
        <v>0</v>
      </c>
      <c r="AN53" s="49">
        <f t="shared" si="9"/>
        <v>0</v>
      </c>
      <c r="AO53" s="49">
        <f t="shared" si="10"/>
        <v>0</v>
      </c>
      <c r="AP53" s="75">
        <f t="shared" si="11"/>
        <v>0</v>
      </c>
      <c r="AQ53" s="90"/>
      <c r="AR53" s="105">
        <f t="shared" si="12"/>
        <v>0</v>
      </c>
      <c r="AS53" s="90"/>
      <c r="AT53" s="105">
        <f t="shared" si="13"/>
        <v>0</v>
      </c>
      <c r="AU53" s="90"/>
      <c r="AV53" s="105">
        <f t="shared" si="14"/>
        <v>0</v>
      </c>
      <c r="AW53" s="90"/>
      <c r="AX53" s="105">
        <f t="shared" si="15"/>
        <v>0</v>
      </c>
      <c r="AY53" s="94">
        <f t="shared" si="16"/>
        <v>0</v>
      </c>
      <c r="AZ53" s="104">
        <f t="shared" si="17"/>
        <v>0</v>
      </c>
      <c r="BA53" s="96"/>
      <c r="BB53" s="96"/>
      <c r="BC53" s="96"/>
      <c r="BD53" s="96"/>
      <c r="BE53" s="96"/>
      <c r="BF53" s="96"/>
      <c r="BG53" s="62">
        <f t="shared" si="18"/>
        <v>0</v>
      </c>
      <c r="BH53" s="63">
        <f t="shared" si="19"/>
        <v>0</v>
      </c>
      <c r="BI53" s="64">
        <f t="shared" si="19"/>
        <v>0</v>
      </c>
      <c r="BJ53" s="64">
        <f t="shared" si="19"/>
        <v>0</v>
      </c>
      <c r="BK53" s="67"/>
      <c r="BL53" s="67"/>
      <c r="BM53" s="67"/>
      <c r="BN53" s="67"/>
      <c r="BO53" s="67"/>
      <c r="BP53" s="67"/>
      <c r="BQ53" s="67"/>
      <c r="BR53" s="67"/>
      <c r="BS53" s="68"/>
      <c r="BT53" s="69"/>
      <c r="BU53" s="69"/>
    </row>
    <row r="54" spans="1:73" s="13" customFormat="1" ht="15.75" collapsed="1">
      <c r="A54" s="11">
        <v>7</v>
      </c>
      <c r="B54" s="11" t="s">
        <v>9</v>
      </c>
      <c r="C54" s="46"/>
      <c r="D54" s="47"/>
      <c r="E54" s="46"/>
      <c r="F54" s="46"/>
      <c r="G54" s="46"/>
      <c r="H54" s="47"/>
      <c r="I54" s="46"/>
      <c r="J54" s="46"/>
      <c r="K54" s="46"/>
      <c r="L54" s="47"/>
      <c r="M54" s="46"/>
      <c r="N54" s="46"/>
      <c r="O54" s="48"/>
      <c r="P54" s="47"/>
      <c r="Q54" s="46"/>
      <c r="R54" s="46"/>
      <c r="S54" s="99">
        <f t="shared" si="0"/>
        <v>0</v>
      </c>
      <c r="T54" s="99">
        <f t="shared" si="1"/>
        <v>0</v>
      </c>
      <c r="U54" s="99">
        <f t="shared" si="2"/>
        <v>0</v>
      </c>
      <c r="V54" s="99">
        <f t="shared" si="3"/>
        <v>0</v>
      </c>
      <c r="W54" s="73"/>
      <c r="X54" s="73"/>
      <c r="Y54" s="12"/>
      <c r="Z54" s="12"/>
      <c r="AA54" s="76">
        <v>2</v>
      </c>
      <c r="AB54" s="99">
        <v>800000</v>
      </c>
      <c r="AC54" s="76">
        <v>28</v>
      </c>
      <c r="AD54" s="76">
        <v>0</v>
      </c>
      <c r="AE54" s="76"/>
      <c r="AF54" s="100"/>
      <c r="AG54" s="76"/>
      <c r="AH54" s="76"/>
      <c r="AI54" s="49">
        <f t="shared" si="4"/>
        <v>2</v>
      </c>
      <c r="AJ54" s="49">
        <f t="shared" si="5"/>
        <v>28</v>
      </c>
      <c r="AK54" s="49">
        <f t="shared" si="6"/>
        <v>0</v>
      </c>
      <c r="AL54" s="75">
        <f t="shared" si="7"/>
        <v>800000</v>
      </c>
      <c r="AM54" s="49">
        <f t="shared" si="8"/>
        <v>2</v>
      </c>
      <c r="AN54" s="49">
        <f t="shared" si="9"/>
        <v>28</v>
      </c>
      <c r="AO54" s="49">
        <f t="shared" si="10"/>
        <v>0</v>
      </c>
      <c r="AP54" s="75">
        <f t="shared" si="11"/>
        <v>800000</v>
      </c>
      <c r="AQ54" s="91">
        <v>7</v>
      </c>
      <c r="AR54" s="105">
        <f t="shared" si="12"/>
        <v>28000</v>
      </c>
      <c r="AS54" s="91">
        <v>0</v>
      </c>
      <c r="AT54" s="105">
        <f t="shared" si="13"/>
        <v>0</v>
      </c>
      <c r="AU54" s="91">
        <v>0</v>
      </c>
      <c r="AV54" s="105">
        <f t="shared" si="14"/>
        <v>0</v>
      </c>
      <c r="AW54" s="91">
        <v>3</v>
      </c>
      <c r="AX54" s="105">
        <f t="shared" si="15"/>
        <v>6880.77</v>
      </c>
      <c r="AY54" s="94">
        <f t="shared" si="16"/>
        <v>10</v>
      </c>
      <c r="AZ54" s="104">
        <f t="shared" si="17"/>
        <v>34880.770000000004</v>
      </c>
      <c r="BA54" s="96"/>
      <c r="BB54" s="96"/>
      <c r="BC54" s="96"/>
      <c r="BD54" s="96"/>
      <c r="BE54" s="96"/>
      <c r="BF54" s="98"/>
      <c r="BG54" s="62">
        <f t="shared" si="18"/>
        <v>827</v>
      </c>
      <c r="BH54" s="63">
        <f t="shared" si="19"/>
        <v>0</v>
      </c>
      <c r="BI54" s="64">
        <f t="shared" si="19"/>
        <v>7</v>
      </c>
      <c r="BJ54" s="64">
        <f t="shared" si="19"/>
        <v>13</v>
      </c>
      <c r="BK54" s="62">
        <v>2</v>
      </c>
      <c r="BL54" s="62">
        <v>825</v>
      </c>
      <c r="BM54" s="63"/>
      <c r="BN54" s="64">
        <v>7</v>
      </c>
      <c r="BO54" s="64">
        <v>13</v>
      </c>
      <c r="BP54" s="63"/>
      <c r="BQ54" s="63"/>
      <c r="BR54" s="64"/>
      <c r="BS54" s="65"/>
      <c r="BT54" s="66">
        <v>0</v>
      </c>
      <c r="BU54" s="66">
        <v>0</v>
      </c>
    </row>
    <row r="55" spans="1:73" ht="12.75" hidden="1" customHeight="1" outlineLevel="1">
      <c r="A55" s="14">
        <v>1</v>
      </c>
      <c r="B55" s="15" t="s">
        <v>158</v>
      </c>
      <c r="C55" s="46"/>
      <c r="D55" s="47"/>
      <c r="E55" s="46"/>
      <c r="F55" s="46"/>
      <c r="G55" s="46"/>
      <c r="H55" s="47"/>
      <c r="I55" s="46"/>
      <c r="J55" s="46"/>
      <c r="K55" s="46"/>
      <c r="L55" s="47"/>
      <c r="M55" s="46"/>
      <c r="N55" s="46"/>
      <c r="O55" s="48"/>
      <c r="P55" s="47"/>
      <c r="Q55" s="46"/>
      <c r="R55" s="46"/>
      <c r="S55" s="99">
        <f t="shared" si="0"/>
        <v>0</v>
      </c>
      <c r="T55" s="99">
        <f t="shared" si="1"/>
        <v>0</v>
      </c>
      <c r="U55" s="99">
        <f t="shared" si="2"/>
        <v>0</v>
      </c>
      <c r="V55" s="99">
        <f t="shared" si="3"/>
        <v>0</v>
      </c>
      <c r="W55" s="73"/>
      <c r="X55" s="73"/>
      <c r="Y55" s="17"/>
      <c r="Z55" s="18"/>
      <c r="AA55" s="78"/>
      <c r="AB55" s="99">
        <v>0</v>
      </c>
      <c r="AC55" s="78"/>
      <c r="AD55" s="78"/>
      <c r="AE55" s="80"/>
      <c r="AF55" s="101"/>
      <c r="AG55" s="81"/>
      <c r="AH55" s="81"/>
      <c r="AI55" s="49">
        <f t="shared" si="4"/>
        <v>0</v>
      </c>
      <c r="AJ55" s="49">
        <f t="shared" si="5"/>
        <v>0</v>
      </c>
      <c r="AK55" s="49">
        <f t="shared" si="6"/>
        <v>0</v>
      </c>
      <c r="AL55" s="75">
        <f t="shared" si="7"/>
        <v>0</v>
      </c>
      <c r="AM55" s="49">
        <f t="shared" si="8"/>
        <v>0</v>
      </c>
      <c r="AN55" s="49">
        <f t="shared" si="9"/>
        <v>0</v>
      </c>
      <c r="AO55" s="49">
        <f t="shared" si="10"/>
        <v>0</v>
      </c>
      <c r="AP55" s="75">
        <f t="shared" si="11"/>
        <v>0</v>
      </c>
      <c r="AQ55" s="90"/>
      <c r="AR55" s="105">
        <f t="shared" si="12"/>
        <v>0</v>
      </c>
      <c r="AS55" s="90"/>
      <c r="AT55" s="105">
        <f t="shared" si="13"/>
        <v>0</v>
      </c>
      <c r="AU55" s="90"/>
      <c r="AV55" s="105">
        <f t="shared" si="14"/>
        <v>0</v>
      </c>
      <c r="AW55" s="90"/>
      <c r="AX55" s="105">
        <f t="shared" si="15"/>
        <v>0</v>
      </c>
      <c r="AY55" s="94">
        <f t="shared" si="16"/>
        <v>0</v>
      </c>
      <c r="AZ55" s="104">
        <f t="shared" si="17"/>
        <v>0</v>
      </c>
      <c r="BA55" s="96"/>
      <c r="BB55" s="96"/>
      <c r="BC55" s="96"/>
      <c r="BD55" s="96"/>
      <c r="BE55" s="96"/>
      <c r="BF55" s="96"/>
      <c r="BG55" s="62">
        <f t="shared" si="18"/>
        <v>0</v>
      </c>
      <c r="BH55" s="63">
        <f t="shared" si="19"/>
        <v>0</v>
      </c>
      <c r="BI55" s="64">
        <f t="shared" si="19"/>
        <v>0</v>
      </c>
      <c r="BJ55" s="64">
        <f t="shared" si="19"/>
        <v>0</v>
      </c>
      <c r="BK55" s="67"/>
      <c r="BL55" s="67"/>
      <c r="BM55" s="67"/>
      <c r="BN55" s="67"/>
      <c r="BO55" s="67"/>
      <c r="BP55" s="67"/>
      <c r="BQ55" s="67"/>
      <c r="BR55" s="67"/>
      <c r="BS55" s="68"/>
      <c r="BT55" s="69"/>
      <c r="BU55" s="69"/>
    </row>
    <row r="56" spans="1:73" ht="12.75" hidden="1" customHeight="1" outlineLevel="1">
      <c r="A56" s="14">
        <v>2</v>
      </c>
      <c r="B56" s="20" t="s">
        <v>155</v>
      </c>
      <c r="C56" s="46"/>
      <c r="D56" s="47"/>
      <c r="E56" s="46"/>
      <c r="F56" s="46"/>
      <c r="G56" s="46"/>
      <c r="H56" s="47"/>
      <c r="I56" s="46"/>
      <c r="J56" s="46"/>
      <c r="K56" s="46"/>
      <c r="L56" s="47"/>
      <c r="M56" s="46"/>
      <c r="N56" s="46"/>
      <c r="O56" s="48"/>
      <c r="P56" s="47"/>
      <c r="Q56" s="46"/>
      <c r="R56" s="46"/>
      <c r="S56" s="99">
        <f t="shared" si="0"/>
        <v>0</v>
      </c>
      <c r="T56" s="99">
        <f t="shared" si="1"/>
        <v>0</v>
      </c>
      <c r="U56" s="99">
        <f t="shared" si="2"/>
        <v>0</v>
      </c>
      <c r="V56" s="99">
        <f t="shared" si="3"/>
        <v>0</v>
      </c>
      <c r="W56" s="73"/>
      <c r="X56" s="73"/>
      <c r="Y56" s="17"/>
      <c r="Z56" s="18"/>
      <c r="AA56" s="82"/>
      <c r="AB56" s="99">
        <v>0</v>
      </c>
      <c r="AC56" s="78"/>
      <c r="AD56" s="78"/>
      <c r="AE56" s="80"/>
      <c r="AF56" s="101"/>
      <c r="AG56" s="81"/>
      <c r="AH56" s="81"/>
      <c r="AI56" s="49">
        <f t="shared" si="4"/>
        <v>0</v>
      </c>
      <c r="AJ56" s="49">
        <f t="shared" si="5"/>
        <v>0</v>
      </c>
      <c r="AK56" s="49">
        <f t="shared" si="6"/>
        <v>0</v>
      </c>
      <c r="AL56" s="75">
        <f t="shared" si="7"/>
        <v>0</v>
      </c>
      <c r="AM56" s="49">
        <f t="shared" si="8"/>
        <v>0</v>
      </c>
      <c r="AN56" s="49">
        <f t="shared" si="9"/>
        <v>0</v>
      </c>
      <c r="AO56" s="49">
        <f t="shared" si="10"/>
        <v>0</v>
      </c>
      <c r="AP56" s="75">
        <f t="shared" si="11"/>
        <v>0</v>
      </c>
      <c r="AQ56" s="90"/>
      <c r="AR56" s="105">
        <f t="shared" si="12"/>
        <v>0</v>
      </c>
      <c r="AS56" s="90"/>
      <c r="AT56" s="105">
        <f t="shared" si="13"/>
        <v>0</v>
      </c>
      <c r="AU56" s="90"/>
      <c r="AV56" s="105">
        <f t="shared" si="14"/>
        <v>0</v>
      </c>
      <c r="AW56" s="90"/>
      <c r="AX56" s="105">
        <f t="shared" si="15"/>
        <v>0</v>
      </c>
      <c r="AY56" s="94">
        <f t="shared" si="16"/>
        <v>0</v>
      </c>
      <c r="AZ56" s="104">
        <f t="shared" si="17"/>
        <v>0</v>
      </c>
      <c r="BA56" s="96"/>
      <c r="BB56" s="96"/>
      <c r="BC56" s="96"/>
      <c r="BD56" s="96"/>
      <c r="BE56" s="96"/>
      <c r="BF56" s="96"/>
      <c r="BG56" s="62">
        <f t="shared" si="18"/>
        <v>0</v>
      </c>
      <c r="BH56" s="63">
        <f t="shared" si="19"/>
        <v>0</v>
      </c>
      <c r="BI56" s="64">
        <f t="shared" si="19"/>
        <v>0</v>
      </c>
      <c r="BJ56" s="64">
        <f t="shared" si="19"/>
        <v>0</v>
      </c>
      <c r="BK56" s="67"/>
      <c r="BL56" s="67"/>
      <c r="BM56" s="67"/>
      <c r="BN56" s="67"/>
      <c r="BO56" s="67"/>
      <c r="BP56" s="67"/>
      <c r="BQ56" s="67"/>
      <c r="BR56" s="67"/>
      <c r="BS56" s="68"/>
      <c r="BT56" s="69"/>
      <c r="BU56" s="69"/>
    </row>
    <row r="57" spans="1:73" ht="25.5" hidden="1" customHeight="1" outlineLevel="1">
      <c r="A57" s="14">
        <v>3</v>
      </c>
      <c r="B57" s="20" t="s">
        <v>156</v>
      </c>
      <c r="C57" s="46"/>
      <c r="D57" s="47"/>
      <c r="E57" s="46"/>
      <c r="F57" s="46"/>
      <c r="G57" s="46"/>
      <c r="H57" s="47"/>
      <c r="I57" s="46"/>
      <c r="J57" s="46"/>
      <c r="K57" s="46"/>
      <c r="L57" s="47"/>
      <c r="M57" s="46"/>
      <c r="N57" s="46"/>
      <c r="O57" s="48"/>
      <c r="P57" s="47"/>
      <c r="Q57" s="46"/>
      <c r="R57" s="46"/>
      <c r="S57" s="99">
        <f t="shared" si="0"/>
        <v>0</v>
      </c>
      <c r="T57" s="99">
        <f t="shared" si="1"/>
        <v>0</v>
      </c>
      <c r="U57" s="99">
        <f t="shared" si="2"/>
        <v>0</v>
      </c>
      <c r="V57" s="99">
        <f t="shared" si="3"/>
        <v>0</v>
      </c>
      <c r="W57" s="73"/>
      <c r="X57" s="73"/>
      <c r="Y57" s="17"/>
      <c r="Z57" s="18"/>
      <c r="AA57" s="82"/>
      <c r="AB57" s="99">
        <v>0</v>
      </c>
      <c r="AC57" s="78"/>
      <c r="AD57" s="78"/>
      <c r="AE57" s="80"/>
      <c r="AF57" s="101"/>
      <c r="AG57" s="81"/>
      <c r="AH57" s="81"/>
      <c r="AI57" s="49">
        <f t="shared" si="4"/>
        <v>0</v>
      </c>
      <c r="AJ57" s="49">
        <f t="shared" si="5"/>
        <v>0</v>
      </c>
      <c r="AK57" s="49">
        <f t="shared" si="6"/>
        <v>0</v>
      </c>
      <c r="AL57" s="75">
        <f t="shared" si="7"/>
        <v>0</v>
      </c>
      <c r="AM57" s="49">
        <f t="shared" si="8"/>
        <v>0</v>
      </c>
      <c r="AN57" s="49">
        <f t="shared" si="9"/>
        <v>0</v>
      </c>
      <c r="AO57" s="49">
        <f t="shared" si="10"/>
        <v>0</v>
      </c>
      <c r="AP57" s="75">
        <f t="shared" si="11"/>
        <v>0</v>
      </c>
      <c r="AQ57" s="90"/>
      <c r="AR57" s="105">
        <f t="shared" si="12"/>
        <v>0</v>
      </c>
      <c r="AS57" s="90"/>
      <c r="AT57" s="105">
        <f t="shared" si="13"/>
        <v>0</v>
      </c>
      <c r="AU57" s="90"/>
      <c r="AV57" s="105">
        <f t="shared" si="14"/>
        <v>0</v>
      </c>
      <c r="AW57" s="90"/>
      <c r="AX57" s="105">
        <f t="shared" si="15"/>
        <v>0</v>
      </c>
      <c r="AY57" s="94">
        <f t="shared" si="16"/>
        <v>0</v>
      </c>
      <c r="AZ57" s="104">
        <f t="shared" si="17"/>
        <v>0</v>
      </c>
      <c r="BA57" s="96"/>
      <c r="BB57" s="96"/>
      <c r="BC57" s="96"/>
      <c r="BD57" s="96"/>
      <c r="BE57" s="96"/>
      <c r="BF57" s="96"/>
      <c r="BG57" s="62">
        <f t="shared" si="18"/>
        <v>0</v>
      </c>
      <c r="BH57" s="63">
        <f t="shared" si="19"/>
        <v>0</v>
      </c>
      <c r="BI57" s="64">
        <f t="shared" si="19"/>
        <v>0</v>
      </c>
      <c r="BJ57" s="64">
        <f t="shared" si="19"/>
        <v>0</v>
      </c>
      <c r="BK57" s="67"/>
      <c r="BL57" s="67"/>
      <c r="BM57" s="67"/>
      <c r="BN57" s="67"/>
      <c r="BO57" s="67"/>
      <c r="BP57" s="67"/>
      <c r="BQ57" s="67"/>
      <c r="BR57" s="67"/>
      <c r="BS57" s="68"/>
      <c r="BT57" s="69"/>
      <c r="BU57" s="69"/>
    </row>
    <row r="58" spans="1:73" ht="22.5" hidden="1" customHeight="1" outlineLevel="1">
      <c r="A58" s="14">
        <v>4</v>
      </c>
      <c r="B58" s="15" t="s">
        <v>157</v>
      </c>
      <c r="C58" s="46"/>
      <c r="D58" s="47"/>
      <c r="E58" s="46"/>
      <c r="F58" s="46"/>
      <c r="G58" s="46"/>
      <c r="H58" s="47"/>
      <c r="I58" s="46"/>
      <c r="J58" s="46"/>
      <c r="K58" s="46"/>
      <c r="L58" s="47"/>
      <c r="M58" s="46"/>
      <c r="N58" s="46"/>
      <c r="O58" s="48"/>
      <c r="P58" s="47"/>
      <c r="Q58" s="46"/>
      <c r="R58" s="46"/>
      <c r="S58" s="99">
        <f t="shared" si="0"/>
        <v>0</v>
      </c>
      <c r="T58" s="99">
        <f t="shared" si="1"/>
        <v>0</v>
      </c>
      <c r="U58" s="99">
        <f t="shared" si="2"/>
        <v>0</v>
      </c>
      <c r="V58" s="99">
        <f t="shared" si="3"/>
        <v>0</v>
      </c>
      <c r="W58" s="73"/>
      <c r="X58" s="73"/>
      <c r="Y58" s="17"/>
      <c r="Z58" s="18"/>
      <c r="AA58" s="78"/>
      <c r="AB58" s="99">
        <v>0</v>
      </c>
      <c r="AC58" s="78"/>
      <c r="AD58" s="78"/>
      <c r="AE58" s="80"/>
      <c r="AF58" s="101"/>
      <c r="AG58" s="81"/>
      <c r="AH58" s="81"/>
      <c r="AI58" s="49">
        <f t="shared" si="4"/>
        <v>0</v>
      </c>
      <c r="AJ58" s="49">
        <f t="shared" si="5"/>
        <v>0</v>
      </c>
      <c r="AK58" s="49">
        <f t="shared" si="6"/>
        <v>0</v>
      </c>
      <c r="AL58" s="75">
        <f t="shared" si="7"/>
        <v>0</v>
      </c>
      <c r="AM58" s="49">
        <f t="shared" si="8"/>
        <v>0</v>
      </c>
      <c r="AN58" s="49">
        <f t="shared" si="9"/>
        <v>0</v>
      </c>
      <c r="AO58" s="49">
        <f t="shared" si="10"/>
        <v>0</v>
      </c>
      <c r="AP58" s="75">
        <f t="shared" si="11"/>
        <v>0</v>
      </c>
      <c r="AQ58" s="90"/>
      <c r="AR58" s="105">
        <f t="shared" si="12"/>
        <v>0</v>
      </c>
      <c r="AS58" s="90"/>
      <c r="AT58" s="105">
        <f t="shared" si="13"/>
        <v>0</v>
      </c>
      <c r="AU58" s="90"/>
      <c r="AV58" s="105">
        <f t="shared" si="14"/>
        <v>0</v>
      </c>
      <c r="AW58" s="90"/>
      <c r="AX58" s="105">
        <f t="shared" si="15"/>
        <v>0</v>
      </c>
      <c r="AY58" s="94">
        <f t="shared" si="16"/>
        <v>0</v>
      </c>
      <c r="AZ58" s="104">
        <f t="shared" si="17"/>
        <v>0</v>
      </c>
      <c r="BA58" s="96"/>
      <c r="BB58" s="96"/>
      <c r="BC58" s="96"/>
      <c r="BD58" s="96"/>
      <c r="BE58" s="96"/>
      <c r="BF58" s="96"/>
      <c r="BG58" s="62">
        <f t="shared" si="18"/>
        <v>0</v>
      </c>
      <c r="BH58" s="63">
        <f t="shared" si="19"/>
        <v>0</v>
      </c>
      <c r="BI58" s="64">
        <f t="shared" si="19"/>
        <v>0</v>
      </c>
      <c r="BJ58" s="64">
        <f t="shared" si="19"/>
        <v>0</v>
      </c>
      <c r="BK58" s="67"/>
      <c r="BL58" s="67"/>
      <c r="BM58" s="67"/>
      <c r="BN58" s="67"/>
      <c r="BO58" s="67"/>
      <c r="BP58" s="67"/>
      <c r="BQ58" s="67"/>
      <c r="BR58" s="67"/>
      <c r="BS58" s="68"/>
      <c r="BT58" s="69"/>
      <c r="BU58" s="69"/>
    </row>
    <row r="59" spans="1:73" s="13" customFormat="1" ht="15.75" collapsed="1">
      <c r="A59" s="11">
        <v>8</v>
      </c>
      <c r="B59" s="11" t="s">
        <v>16</v>
      </c>
      <c r="C59" s="46"/>
      <c r="D59" s="47"/>
      <c r="E59" s="46"/>
      <c r="F59" s="46"/>
      <c r="G59" s="46"/>
      <c r="H59" s="47"/>
      <c r="I59" s="46"/>
      <c r="J59" s="46"/>
      <c r="K59" s="46"/>
      <c r="L59" s="47"/>
      <c r="M59" s="46"/>
      <c r="N59" s="46"/>
      <c r="O59" s="48"/>
      <c r="P59" s="47"/>
      <c r="Q59" s="46"/>
      <c r="R59" s="46"/>
      <c r="S59" s="99">
        <f t="shared" si="0"/>
        <v>0</v>
      </c>
      <c r="T59" s="99">
        <f t="shared" si="1"/>
        <v>0</v>
      </c>
      <c r="U59" s="99">
        <f t="shared" si="2"/>
        <v>0</v>
      </c>
      <c r="V59" s="99">
        <f t="shared" si="3"/>
        <v>0</v>
      </c>
      <c r="W59" s="73"/>
      <c r="X59" s="73"/>
      <c r="Y59" s="12"/>
      <c r="Z59" s="12"/>
      <c r="AA59" s="76">
        <v>5</v>
      </c>
      <c r="AB59" s="99">
        <v>4300000</v>
      </c>
      <c r="AC59" s="76">
        <v>8</v>
      </c>
      <c r="AD59" s="76">
        <v>0</v>
      </c>
      <c r="AE59" s="76"/>
      <c r="AF59" s="100"/>
      <c r="AG59" s="76"/>
      <c r="AH59" s="76"/>
      <c r="AI59" s="49">
        <f t="shared" si="4"/>
        <v>5</v>
      </c>
      <c r="AJ59" s="49">
        <f t="shared" si="5"/>
        <v>8</v>
      </c>
      <c r="AK59" s="49">
        <f t="shared" si="6"/>
        <v>0</v>
      </c>
      <c r="AL59" s="75">
        <f t="shared" si="7"/>
        <v>4300000</v>
      </c>
      <c r="AM59" s="49">
        <f t="shared" si="8"/>
        <v>5</v>
      </c>
      <c r="AN59" s="49">
        <f t="shared" si="9"/>
        <v>8</v>
      </c>
      <c r="AO59" s="49">
        <f t="shared" si="10"/>
        <v>0</v>
      </c>
      <c r="AP59" s="75">
        <f t="shared" si="11"/>
        <v>4300000</v>
      </c>
      <c r="AQ59" s="91">
        <v>10</v>
      </c>
      <c r="AR59" s="105">
        <f t="shared" si="12"/>
        <v>40000</v>
      </c>
      <c r="AS59" s="91">
        <v>2</v>
      </c>
      <c r="AT59" s="105">
        <f t="shared" si="13"/>
        <v>8020.5</v>
      </c>
      <c r="AU59" s="91">
        <v>2</v>
      </c>
      <c r="AV59" s="105">
        <f t="shared" si="14"/>
        <v>9000</v>
      </c>
      <c r="AW59" s="91">
        <v>9</v>
      </c>
      <c r="AX59" s="105">
        <f t="shared" si="15"/>
        <v>20642.310000000001</v>
      </c>
      <c r="AY59" s="94">
        <f t="shared" si="16"/>
        <v>23</v>
      </c>
      <c r="AZ59" s="104">
        <f t="shared" si="17"/>
        <v>77662.81</v>
      </c>
      <c r="BA59" s="96"/>
      <c r="BB59" s="96"/>
      <c r="BC59" s="96"/>
      <c r="BD59" s="96"/>
      <c r="BE59" s="96"/>
      <c r="BF59" s="98"/>
      <c r="BG59" s="62">
        <f t="shared" si="18"/>
        <v>839</v>
      </c>
      <c r="BH59" s="63">
        <f t="shared" si="19"/>
        <v>0</v>
      </c>
      <c r="BI59" s="64">
        <f t="shared" si="19"/>
        <v>16</v>
      </c>
      <c r="BJ59" s="64">
        <f t="shared" si="19"/>
        <v>25</v>
      </c>
      <c r="BK59" s="62">
        <v>2</v>
      </c>
      <c r="BL59" s="62">
        <v>837</v>
      </c>
      <c r="BM59" s="70"/>
      <c r="BN59" s="71">
        <v>16</v>
      </c>
      <c r="BO59" s="71">
        <v>25</v>
      </c>
      <c r="BP59" s="71"/>
      <c r="BQ59" s="70"/>
      <c r="BR59" s="70"/>
      <c r="BS59" s="70"/>
      <c r="BT59" s="66">
        <v>0</v>
      </c>
      <c r="BU59" s="66">
        <v>0</v>
      </c>
    </row>
    <row r="60" spans="1:73" ht="25.5" hidden="1" customHeight="1" outlineLevel="1">
      <c r="A60" s="14">
        <v>1</v>
      </c>
      <c r="B60" s="15" t="s">
        <v>223</v>
      </c>
      <c r="C60" s="46"/>
      <c r="D60" s="47"/>
      <c r="E60" s="46"/>
      <c r="F60" s="46"/>
      <c r="G60" s="46"/>
      <c r="H60" s="47"/>
      <c r="I60" s="46"/>
      <c r="J60" s="46"/>
      <c r="K60" s="46"/>
      <c r="L60" s="47"/>
      <c r="M60" s="46"/>
      <c r="N60" s="46"/>
      <c r="O60" s="48"/>
      <c r="P60" s="47"/>
      <c r="Q60" s="46"/>
      <c r="R60" s="46"/>
      <c r="S60" s="99">
        <f t="shared" si="0"/>
        <v>0</v>
      </c>
      <c r="T60" s="99">
        <f t="shared" si="1"/>
        <v>0</v>
      </c>
      <c r="U60" s="99">
        <f t="shared" si="2"/>
        <v>0</v>
      </c>
      <c r="V60" s="99">
        <f t="shared" si="3"/>
        <v>0</v>
      </c>
      <c r="W60" s="73" t="e">
        <f t="shared" si="20"/>
        <v>#DIV/0!</v>
      </c>
      <c r="X60" s="73" t="e">
        <f t="shared" si="21"/>
        <v>#DIV/0!</v>
      </c>
      <c r="Y60" s="17"/>
      <c r="Z60" s="18"/>
      <c r="AA60" s="78"/>
      <c r="AB60" s="99">
        <v>0</v>
      </c>
      <c r="AC60" s="78"/>
      <c r="AD60" s="78"/>
      <c r="AE60" s="80"/>
      <c r="AF60" s="101"/>
      <c r="AG60" s="81"/>
      <c r="AH60" s="81"/>
      <c r="AI60" s="49">
        <f t="shared" si="4"/>
        <v>0</v>
      </c>
      <c r="AJ60" s="49">
        <f t="shared" si="5"/>
        <v>0</v>
      </c>
      <c r="AK60" s="49">
        <f t="shared" si="6"/>
        <v>0</v>
      </c>
      <c r="AL60" s="75">
        <f t="shared" si="7"/>
        <v>0</v>
      </c>
      <c r="AM60" s="49">
        <f t="shared" si="8"/>
        <v>0</v>
      </c>
      <c r="AN60" s="49">
        <f t="shared" si="9"/>
        <v>0</v>
      </c>
      <c r="AO60" s="49">
        <f t="shared" si="10"/>
        <v>0</v>
      </c>
      <c r="AP60" s="75">
        <f t="shared" si="11"/>
        <v>0</v>
      </c>
      <c r="AQ60" s="90"/>
      <c r="AR60" s="105">
        <f t="shared" si="12"/>
        <v>0</v>
      </c>
      <c r="AS60" s="90"/>
      <c r="AT60" s="105">
        <f t="shared" si="13"/>
        <v>0</v>
      </c>
      <c r="AU60" s="90"/>
      <c r="AV60" s="105">
        <f t="shared" si="14"/>
        <v>0</v>
      </c>
      <c r="AW60" s="90"/>
      <c r="AX60" s="105">
        <f t="shared" si="15"/>
        <v>0</v>
      </c>
      <c r="AY60" s="94">
        <f t="shared" si="16"/>
        <v>0</v>
      </c>
      <c r="AZ60" s="104">
        <f t="shared" si="17"/>
        <v>0</v>
      </c>
      <c r="BA60" s="96"/>
      <c r="BB60" s="96"/>
      <c r="BC60" s="96"/>
      <c r="BD60" s="96"/>
      <c r="BE60" s="96"/>
      <c r="BF60" s="96"/>
      <c r="BG60" s="62">
        <f t="shared" si="18"/>
        <v>0</v>
      </c>
      <c r="BH60" s="63">
        <f t="shared" si="19"/>
        <v>0</v>
      </c>
      <c r="BI60" s="64">
        <f t="shared" si="19"/>
        <v>0</v>
      </c>
      <c r="BJ60" s="64">
        <f t="shared" si="19"/>
        <v>0</v>
      </c>
      <c r="BK60" s="67"/>
      <c r="BL60" s="67"/>
      <c r="BM60" s="67"/>
      <c r="BN60" s="67"/>
      <c r="BO60" s="67"/>
      <c r="BP60" s="67"/>
      <c r="BQ60" s="67"/>
      <c r="BR60" s="67"/>
      <c r="BS60" s="68"/>
      <c r="BT60" s="69"/>
      <c r="BU60" s="69"/>
    </row>
    <row r="61" spans="1:73" ht="25.5" hidden="1" customHeight="1" outlineLevel="1">
      <c r="A61" s="14">
        <v>2</v>
      </c>
      <c r="B61" s="20" t="s">
        <v>220</v>
      </c>
      <c r="C61" s="46"/>
      <c r="D61" s="47"/>
      <c r="E61" s="46"/>
      <c r="F61" s="46"/>
      <c r="G61" s="46"/>
      <c r="H61" s="47"/>
      <c r="I61" s="46"/>
      <c r="J61" s="46"/>
      <c r="K61" s="46"/>
      <c r="L61" s="47"/>
      <c r="M61" s="46"/>
      <c r="N61" s="46"/>
      <c r="O61" s="48"/>
      <c r="P61" s="47"/>
      <c r="Q61" s="46"/>
      <c r="R61" s="46"/>
      <c r="S61" s="99">
        <f t="shared" si="0"/>
        <v>0</v>
      </c>
      <c r="T61" s="99">
        <f t="shared" si="1"/>
        <v>0</v>
      </c>
      <c r="U61" s="99">
        <f t="shared" si="2"/>
        <v>0</v>
      </c>
      <c r="V61" s="99">
        <f t="shared" si="3"/>
        <v>0</v>
      </c>
      <c r="W61" s="73" t="e">
        <f t="shared" si="20"/>
        <v>#DIV/0!</v>
      </c>
      <c r="X61" s="73" t="e">
        <f t="shared" si="21"/>
        <v>#DIV/0!</v>
      </c>
      <c r="Y61" s="17"/>
      <c r="Z61" s="18"/>
      <c r="AA61" s="82"/>
      <c r="AB61" s="99">
        <v>0</v>
      </c>
      <c r="AC61" s="78"/>
      <c r="AD61" s="78"/>
      <c r="AE61" s="80"/>
      <c r="AF61" s="101"/>
      <c r="AG61" s="81"/>
      <c r="AH61" s="81"/>
      <c r="AI61" s="49">
        <f t="shared" si="4"/>
        <v>0</v>
      </c>
      <c r="AJ61" s="49">
        <f t="shared" si="5"/>
        <v>0</v>
      </c>
      <c r="AK61" s="49">
        <f t="shared" si="6"/>
        <v>0</v>
      </c>
      <c r="AL61" s="75">
        <f t="shared" si="7"/>
        <v>0</v>
      </c>
      <c r="AM61" s="49">
        <f t="shared" si="8"/>
        <v>0</v>
      </c>
      <c r="AN61" s="49">
        <f t="shared" si="9"/>
        <v>0</v>
      </c>
      <c r="AO61" s="49">
        <f t="shared" si="10"/>
        <v>0</v>
      </c>
      <c r="AP61" s="75">
        <f t="shared" si="11"/>
        <v>0</v>
      </c>
      <c r="AQ61" s="90"/>
      <c r="AR61" s="105">
        <f t="shared" si="12"/>
        <v>0</v>
      </c>
      <c r="AS61" s="90"/>
      <c r="AT61" s="105">
        <f t="shared" si="13"/>
        <v>0</v>
      </c>
      <c r="AU61" s="90"/>
      <c r="AV61" s="105">
        <f t="shared" si="14"/>
        <v>0</v>
      </c>
      <c r="AW61" s="90"/>
      <c r="AX61" s="105">
        <f t="shared" si="15"/>
        <v>0</v>
      </c>
      <c r="AY61" s="94">
        <f t="shared" si="16"/>
        <v>0</v>
      </c>
      <c r="AZ61" s="104">
        <f t="shared" si="17"/>
        <v>0</v>
      </c>
      <c r="BA61" s="96"/>
      <c r="BB61" s="96"/>
      <c r="BC61" s="96"/>
      <c r="BD61" s="96"/>
      <c r="BE61" s="96"/>
      <c r="BF61" s="96"/>
      <c r="BG61" s="62">
        <f t="shared" si="18"/>
        <v>0</v>
      </c>
      <c r="BH61" s="63">
        <f t="shared" si="19"/>
        <v>0</v>
      </c>
      <c r="BI61" s="64">
        <f t="shared" si="19"/>
        <v>0</v>
      </c>
      <c r="BJ61" s="64">
        <f t="shared" si="19"/>
        <v>0</v>
      </c>
      <c r="BK61" s="67"/>
      <c r="BL61" s="67"/>
      <c r="BM61" s="67"/>
      <c r="BN61" s="67"/>
      <c r="BO61" s="67"/>
      <c r="BP61" s="67"/>
      <c r="BQ61" s="67"/>
      <c r="BR61" s="67"/>
      <c r="BS61" s="68"/>
      <c r="BT61" s="69"/>
      <c r="BU61" s="69"/>
    </row>
    <row r="62" spans="1:73" ht="25.5" hidden="1" customHeight="1" outlineLevel="1">
      <c r="A62" s="14">
        <v>3</v>
      </c>
      <c r="B62" s="20" t="s">
        <v>221</v>
      </c>
      <c r="C62" s="46"/>
      <c r="D62" s="47"/>
      <c r="E62" s="46"/>
      <c r="F62" s="46"/>
      <c r="G62" s="46"/>
      <c r="H62" s="47"/>
      <c r="I62" s="46"/>
      <c r="J62" s="46"/>
      <c r="K62" s="46"/>
      <c r="L62" s="47"/>
      <c r="M62" s="46"/>
      <c r="N62" s="46"/>
      <c r="O62" s="48"/>
      <c r="P62" s="47"/>
      <c r="Q62" s="46"/>
      <c r="R62" s="46"/>
      <c r="S62" s="99">
        <f t="shared" si="0"/>
        <v>0</v>
      </c>
      <c r="T62" s="99">
        <f t="shared" si="1"/>
        <v>0</v>
      </c>
      <c r="U62" s="99">
        <f t="shared" si="2"/>
        <v>0</v>
      </c>
      <c r="V62" s="99">
        <f t="shared" si="3"/>
        <v>0</v>
      </c>
      <c r="W62" s="73" t="e">
        <f t="shared" si="20"/>
        <v>#DIV/0!</v>
      </c>
      <c r="X62" s="73" t="e">
        <f t="shared" si="21"/>
        <v>#DIV/0!</v>
      </c>
      <c r="Y62" s="17"/>
      <c r="Z62" s="18"/>
      <c r="AA62" s="82"/>
      <c r="AB62" s="99">
        <v>0</v>
      </c>
      <c r="AC62" s="78"/>
      <c r="AD62" s="78"/>
      <c r="AE62" s="80"/>
      <c r="AF62" s="101"/>
      <c r="AG62" s="81"/>
      <c r="AH62" s="81"/>
      <c r="AI62" s="49">
        <f t="shared" si="4"/>
        <v>0</v>
      </c>
      <c r="AJ62" s="49">
        <f t="shared" si="5"/>
        <v>0</v>
      </c>
      <c r="AK62" s="49">
        <f t="shared" si="6"/>
        <v>0</v>
      </c>
      <c r="AL62" s="75">
        <f t="shared" si="7"/>
        <v>0</v>
      </c>
      <c r="AM62" s="49">
        <f t="shared" si="8"/>
        <v>0</v>
      </c>
      <c r="AN62" s="49">
        <f t="shared" si="9"/>
        <v>0</v>
      </c>
      <c r="AO62" s="49">
        <f t="shared" si="10"/>
        <v>0</v>
      </c>
      <c r="AP62" s="75">
        <f t="shared" si="11"/>
        <v>0</v>
      </c>
      <c r="AQ62" s="90"/>
      <c r="AR62" s="105">
        <f t="shared" si="12"/>
        <v>0</v>
      </c>
      <c r="AS62" s="90"/>
      <c r="AT62" s="105">
        <f t="shared" si="13"/>
        <v>0</v>
      </c>
      <c r="AU62" s="90"/>
      <c r="AV62" s="105">
        <f t="shared" si="14"/>
        <v>0</v>
      </c>
      <c r="AW62" s="90"/>
      <c r="AX62" s="105">
        <f t="shared" si="15"/>
        <v>0</v>
      </c>
      <c r="AY62" s="94">
        <f t="shared" si="16"/>
        <v>0</v>
      </c>
      <c r="AZ62" s="104">
        <f t="shared" si="17"/>
        <v>0</v>
      </c>
      <c r="BA62" s="96"/>
      <c r="BB62" s="96"/>
      <c r="BC62" s="96"/>
      <c r="BD62" s="96"/>
      <c r="BE62" s="96"/>
      <c r="BF62" s="96"/>
      <c r="BG62" s="62">
        <f t="shared" si="18"/>
        <v>0</v>
      </c>
      <c r="BH62" s="63">
        <f t="shared" si="19"/>
        <v>0</v>
      </c>
      <c r="BI62" s="64">
        <f t="shared" si="19"/>
        <v>0</v>
      </c>
      <c r="BJ62" s="64">
        <f t="shared" si="19"/>
        <v>0</v>
      </c>
      <c r="BK62" s="67"/>
      <c r="BL62" s="67"/>
      <c r="BM62" s="67"/>
      <c r="BN62" s="67"/>
      <c r="BO62" s="67"/>
      <c r="BP62" s="67"/>
      <c r="BQ62" s="67"/>
      <c r="BR62" s="67"/>
      <c r="BS62" s="68"/>
      <c r="BT62" s="69"/>
      <c r="BU62" s="69"/>
    </row>
    <row r="63" spans="1:73" ht="25.5" hidden="1" customHeight="1" outlineLevel="1">
      <c r="A63" s="14">
        <v>4</v>
      </c>
      <c r="B63" s="20" t="s">
        <v>222</v>
      </c>
      <c r="C63" s="46"/>
      <c r="D63" s="47"/>
      <c r="E63" s="46"/>
      <c r="F63" s="46"/>
      <c r="G63" s="46"/>
      <c r="H63" s="47"/>
      <c r="I63" s="46"/>
      <c r="J63" s="46"/>
      <c r="K63" s="46"/>
      <c r="L63" s="47"/>
      <c r="M63" s="46"/>
      <c r="N63" s="46"/>
      <c r="O63" s="48"/>
      <c r="P63" s="47"/>
      <c r="Q63" s="46"/>
      <c r="R63" s="46"/>
      <c r="S63" s="99">
        <f t="shared" si="0"/>
        <v>0</v>
      </c>
      <c r="T63" s="99">
        <f t="shared" si="1"/>
        <v>0</v>
      </c>
      <c r="U63" s="99">
        <f t="shared" si="2"/>
        <v>0</v>
      </c>
      <c r="V63" s="99">
        <f t="shared" si="3"/>
        <v>0</v>
      </c>
      <c r="W63" s="73" t="e">
        <f t="shared" si="20"/>
        <v>#DIV/0!</v>
      </c>
      <c r="X63" s="73" t="e">
        <f t="shared" si="21"/>
        <v>#DIV/0!</v>
      </c>
      <c r="Y63" s="17"/>
      <c r="Z63" s="18"/>
      <c r="AA63" s="82"/>
      <c r="AB63" s="99">
        <v>0</v>
      </c>
      <c r="AC63" s="78"/>
      <c r="AD63" s="78"/>
      <c r="AE63" s="80"/>
      <c r="AF63" s="101"/>
      <c r="AG63" s="81"/>
      <c r="AH63" s="81"/>
      <c r="AI63" s="49">
        <f t="shared" si="4"/>
        <v>0</v>
      </c>
      <c r="AJ63" s="49">
        <f t="shared" si="5"/>
        <v>0</v>
      </c>
      <c r="AK63" s="49">
        <f t="shared" si="6"/>
        <v>0</v>
      </c>
      <c r="AL63" s="75">
        <f t="shared" si="7"/>
        <v>0</v>
      </c>
      <c r="AM63" s="49">
        <f t="shared" si="8"/>
        <v>0</v>
      </c>
      <c r="AN63" s="49">
        <f t="shared" si="9"/>
        <v>0</v>
      </c>
      <c r="AO63" s="49">
        <f t="shared" si="10"/>
        <v>0</v>
      </c>
      <c r="AP63" s="75">
        <f t="shared" si="11"/>
        <v>0</v>
      </c>
      <c r="AQ63" s="90"/>
      <c r="AR63" s="105">
        <f t="shared" si="12"/>
        <v>0</v>
      </c>
      <c r="AS63" s="90"/>
      <c r="AT63" s="105">
        <f t="shared" si="13"/>
        <v>0</v>
      </c>
      <c r="AU63" s="90"/>
      <c r="AV63" s="105">
        <f t="shared" si="14"/>
        <v>0</v>
      </c>
      <c r="AW63" s="90"/>
      <c r="AX63" s="105">
        <f t="shared" si="15"/>
        <v>0</v>
      </c>
      <c r="AY63" s="94">
        <f t="shared" si="16"/>
        <v>0</v>
      </c>
      <c r="AZ63" s="104">
        <f t="shared" si="17"/>
        <v>0</v>
      </c>
      <c r="BA63" s="96"/>
      <c r="BB63" s="96"/>
      <c r="BC63" s="96"/>
      <c r="BD63" s="96"/>
      <c r="BE63" s="96"/>
      <c r="BF63" s="96"/>
      <c r="BG63" s="62">
        <f t="shared" si="18"/>
        <v>0</v>
      </c>
      <c r="BH63" s="63">
        <f t="shared" si="19"/>
        <v>0</v>
      </c>
      <c r="BI63" s="64">
        <f t="shared" si="19"/>
        <v>0</v>
      </c>
      <c r="BJ63" s="64">
        <f t="shared" si="19"/>
        <v>0</v>
      </c>
      <c r="BK63" s="67"/>
      <c r="BL63" s="67"/>
      <c r="BM63" s="67"/>
      <c r="BN63" s="67"/>
      <c r="BO63" s="67"/>
      <c r="BP63" s="67"/>
      <c r="BQ63" s="67"/>
      <c r="BR63" s="67"/>
      <c r="BS63" s="68"/>
      <c r="BT63" s="69"/>
      <c r="BU63" s="69"/>
    </row>
    <row r="64" spans="1:73" ht="25.5" hidden="1" customHeight="1" outlineLevel="1">
      <c r="A64" s="14">
        <v>5</v>
      </c>
      <c r="B64" s="15" t="s">
        <v>224</v>
      </c>
      <c r="C64" s="46"/>
      <c r="D64" s="47"/>
      <c r="E64" s="46"/>
      <c r="F64" s="46"/>
      <c r="G64" s="46"/>
      <c r="H64" s="47"/>
      <c r="I64" s="46"/>
      <c r="J64" s="46"/>
      <c r="K64" s="46"/>
      <c r="L64" s="47"/>
      <c r="M64" s="46"/>
      <c r="N64" s="46"/>
      <c r="O64" s="48"/>
      <c r="P64" s="47"/>
      <c r="Q64" s="46"/>
      <c r="R64" s="46"/>
      <c r="S64" s="99">
        <f t="shared" si="0"/>
        <v>0</v>
      </c>
      <c r="T64" s="99">
        <f t="shared" si="1"/>
        <v>0</v>
      </c>
      <c r="U64" s="99">
        <f t="shared" si="2"/>
        <v>0</v>
      </c>
      <c r="V64" s="99">
        <f t="shared" si="3"/>
        <v>0</v>
      </c>
      <c r="W64" s="73" t="e">
        <f t="shared" si="20"/>
        <v>#DIV/0!</v>
      </c>
      <c r="X64" s="73" t="e">
        <f t="shared" si="21"/>
        <v>#DIV/0!</v>
      </c>
      <c r="Y64" s="17"/>
      <c r="Z64" s="18"/>
      <c r="AA64" s="78"/>
      <c r="AB64" s="99">
        <v>0</v>
      </c>
      <c r="AC64" s="78"/>
      <c r="AD64" s="78"/>
      <c r="AE64" s="80"/>
      <c r="AF64" s="101"/>
      <c r="AG64" s="81"/>
      <c r="AH64" s="81"/>
      <c r="AI64" s="49">
        <f t="shared" si="4"/>
        <v>0</v>
      </c>
      <c r="AJ64" s="49">
        <f t="shared" si="5"/>
        <v>0</v>
      </c>
      <c r="AK64" s="49">
        <f t="shared" si="6"/>
        <v>0</v>
      </c>
      <c r="AL64" s="75">
        <f t="shared" si="7"/>
        <v>0</v>
      </c>
      <c r="AM64" s="49">
        <f t="shared" si="8"/>
        <v>0</v>
      </c>
      <c r="AN64" s="49">
        <f t="shared" si="9"/>
        <v>0</v>
      </c>
      <c r="AO64" s="49">
        <f t="shared" si="10"/>
        <v>0</v>
      </c>
      <c r="AP64" s="75">
        <f t="shared" si="11"/>
        <v>0</v>
      </c>
      <c r="AQ64" s="90"/>
      <c r="AR64" s="105">
        <f t="shared" si="12"/>
        <v>0</v>
      </c>
      <c r="AS64" s="90"/>
      <c r="AT64" s="105">
        <f t="shared" si="13"/>
        <v>0</v>
      </c>
      <c r="AU64" s="90"/>
      <c r="AV64" s="105">
        <f t="shared" si="14"/>
        <v>0</v>
      </c>
      <c r="AW64" s="90"/>
      <c r="AX64" s="105">
        <f t="shared" si="15"/>
        <v>0</v>
      </c>
      <c r="AY64" s="94">
        <f t="shared" si="16"/>
        <v>0</v>
      </c>
      <c r="AZ64" s="104">
        <f t="shared" si="17"/>
        <v>0</v>
      </c>
      <c r="BA64" s="96"/>
      <c r="BB64" s="96"/>
      <c r="BC64" s="96"/>
      <c r="BD64" s="96"/>
      <c r="BE64" s="96"/>
      <c r="BF64" s="96"/>
      <c r="BG64" s="62">
        <f t="shared" si="18"/>
        <v>0</v>
      </c>
      <c r="BH64" s="63">
        <f t="shared" si="19"/>
        <v>0</v>
      </c>
      <c r="BI64" s="64">
        <f t="shared" si="19"/>
        <v>0</v>
      </c>
      <c r="BJ64" s="64">
        <f t="shared" si="19"/>
        <v>0</v>
      </c>
      <c r="BK64" s="67"/>
      <c r="BL64" s="67"/>
      <c r="BM64" s="67"/>
      <c r="BN64" s="67"/>
      <c r="BO64" s="67"/>
      <c r="BP64" s="67"/>
      <c r="BQ64" s="67"/>
      <c r="BR64" s="67"/>
      <c r="BS64" s="68"/>
      <c r="BT64" s="69"/>
      <c r="BU64" s="69"/>
    </row>
    <row r="65" spans="1:73" ht="25.5" hidden="1" customHeight="1" outlineLevel="1">
      <c r="A65" s="14">
        <v>6</v>
      </c>
      <c r="B65" s="20" t="s">
        <v>225</v>
      </c>
      <c r="C65" s="46"/>
      <c r="D65" s="47"/>
      <c r="E65" s="46"/>
      <c r="F65" s="46"/>
      <c r="G65" s="46"/>
      <c r="H65" s="47"/>
      <c r="I65" s="46"/>
      <c r="J65" s="46"/>
      <c r="K65" s="46"/>
      <c r="L65" s="47"/>
      <c r="M65" s="46"/>
      <c r="N65" s="46"/>
      <c r="O65" s="48"/>
      <c r="P65" s="47"/>
      <c r="Q65" s="46"/>
      <c r="R65" s="46"/>
      <c r="S65" s="99">
        <f t="shared" si="0"/>
        <v>0</v>
      </c>
      <c r="T65" s="99">
        <f t="shared" si="1"/>
        <v>0</v>
      </c>
      <c r="U65" s="99">
        <f t="shared" si="2"/>
        <v>0</v>
      </c>
      <c r="V65" s="99">
        <f t="shared" si="3"/>
        <v>0</v>
      </c>
      <c r="W65" s="73" t="e">
        <f t="shared" si="20"/>
        <v>#DIV/0!</v>
      </c>
      <c r="X65" s="73" t="e">
        <f t="shared" si="21"/>
        <v>#DIV/0!</v>
      </c>
      <c r="Y65" s="17"/>
      <c r="Z65" s="18"/>
      <c r="AA65" s="82"/>
      <c r="AB65" s="99">
        <v>0</v>
      </c>
      <c r="AC65" s="78"/>
      <c r="AD65" s="78"/>
      <c r="AE65" s="80"/>
      <c r="AF65" s="101"/>
      <c r="AG65" s="81"/>
      <c r="AH65" s="81"/>
      <c r="AI65" s="49">
        <f t="shared" si="4"/>
        <v>0</v>
      </c>
      <c r="AJ65" s="49">
        <f t="shared" si="5"/>
        <v>0</v>
      </c>
      <c r="AK65" s="49">
        <f t="shared" si="6"/>
        <v>0</v>
      </c>
      <c r="AL65" s="75">
        <f t="shared" si="7"/>
        <v>0</v>
      </c>
      <c r="AM65" s="49">
        <f t="shared" si="8"/>
        <v>0</v>
      </c>
      <c r="AN65" s="49">
        <f t="shared" si="9"/>
        <v>0</v>
      </c>
      <c r="AO65" s="49">
        <f t="shared" si="10"/>
        <v>0</v>
      </c>
      <c r="AP65" s="75">
        <f t="shared" si="11"/>
        <v>0</v>
      </c>
      <c r="AQ65" s="90"/>
      <c r="AR65" s="105">
        <f t="shared" si="12"/>
        <v>0</v>
      </c>
      <c r="AS65" s="90"/>
      <c r="AT65" s="105">
        <f t="shared" si="13"/>
        <v>0</v>
      </c>
      <c r="AU65" s="90"/>
      <c r="AV65" s="105">
        <f t="shared" si="14"/>
        <v>0</v>
      </c>
      <c r="AW65" s="90"/>
      <c r="AX65" s="105">
        <f t="shared" si="15"/>
        <v>0</v>
      </c>
      <c r="AY65" s="94">
        <f t="shared" si="16"/>
        <v>0</v>
      </c>
      <c r="AZ65" s="104">
        <f t="shared" si="17"/>
        <v>0</v>
      </c>
      <c r="BA65" s="96"/>
      <c r="BB65" s="96"/>
      <c r="BC65" s="96"/>
      <c r="BD65" s="96"/>
      <c r="BE65" s="96"/>
      <c r="BF65" s="96"/>
      <c r="BG65" s="62">
        <f t="shared" si="18"/>
        <v>0</v>
      </c>
      <c r="BH65" s="63">
        <f t="shared" si="19"/>
        <v>0</v>
      </c>
      <c r="BI65" s="64">
        <f t="shared" si="19"/>
        <v>0</v>
      </c>
      <c r="BJ65" s="64">
        <f t="shared" si="19"/>
        <v>0</v>
      </c>
      <c r="BK65" s="67"/>
      <c r="BL65" s="67"/>
      <c r="BM65" s="67"/>
      <c r="BN65" s="67"/>
      <c r="BO65" s="67"/>
      <c r="BP65" s="67"/>
      <c r="BQ65" s="67"/>
      <c r="BR65" s="67"/>
      <c r="BS65" s="68"/>
      <c r="BT65" s="69"/>
      <c r="BU65" s="69"/>
    </row>
    <row r="66" spans="1:73" s="13" customFormat="1" ht="15.75" collapsed="1">
      <c r="A66" s="11">
        <v>9</v>
      </c>
      <c r="B66" s="11" t="s">
        <v>7</v>
      </c>
      <c r="C66" s="46"/>
      <c r="D66" s="47"/>
      <c r="E66" s="46"/>
      <c r="F66" s="46"/>
      <c r="G66" s="46">
        <v>1</v>
      </c>
      <c r="H66" s="47">
        <v>1000000</v>
      </c>
      <c r="I66" s="46">
        <v>8</v>
      </c>
      <c r="J66" s="46"/>
      <c r="K66" s="46"/>
      <c r="L66" s="47"/>
      <c r="M66" s="46"/>
      <c r="N66" s="46"/>
      <c r="O66" s="48"/>
      <c r="P66" s="47"/>
      <c r="Q66" s="46"/>
      <c r="R66" s="46"/>
      <c r="S66" s="99">
        <f t="shared" si="0"/>
        <v>1</v>
      </c>
      <c r="T66" s="99">
        <f t="shared" si="1"/>
        <v>1000000</v>
      </c>
      <c r="U66" s="99">
        <f t="shared" si="2"/>
        <v>8</v>
      </c>
      <c r="V66" s="99">
        <f t="shared" si="3"/>
        <v>0</v>
      </c>
      <c r="W66" s="73">
        <f t="shared" si="20"/>
        <v>0</v>
      </c>
      <c r="X66" s="73">
        <f t="shared" si="21"/>
        <v>0</v>
      </c>
      <c r="Y66" s="12"/>
      <c r="Z66" s="12"/>
      <c r="AA66" s="76"/>
      <c r="AB66" s="99">
        <v>0</v>
      </c>
      <c r="AC66" s="76"/>
      <c r="AD66" s="76"/>
      <c r="AE66" s="76"/>
      <c r="AF66" s="100"/>
      <c r="AG66" s="76"/>
      <c r="AH66" s="76"/>
      <c r="AI66" s="49">
        <f t="shared" si="4"/>
        <v>0</v>
      </c>
      <c r="AJ66" s="49">
        <f t="shared" si="5"/>
        <v>0</v>
      </c>
      <c r="AK66" s="49">
        <f t="shared" si="6"/>
        <v>0</v>
      </c>
      <c r="AL66" s="75">
        <f t="shared" si="7"/>
        <v>0</v>
      </c>
      <c r="AM66" s="49">
        <f t="shared" si="8"/>
        <v>1</v>
      </c>
      <c r="AN66" s="49">
        <f t="shared" si="9"/>
        <v>8</v>
      </c>
      <c r="AO66" s="49">
        <f t="shared" si="10"/>
        <v>0</v>
      </c>
      <c r="AP66" s="75">
        <f t="shared" si="11"/>
        <v>1000000</v>
      </c>
      <c r="AQ66" s="91">
        <v>2</v>
      </c>
      <c r="AR66" s="105">
        <f t="shared" si="12"/>
        <v>8000</v>
      </c>
      <c r="AS66" s="91">
        <v>0</v>
      </c>
      <c r="AT66" s="105">
        <f t="shared" si="13"/>
        <v>0</v>
      </c>
      <c r="AU66" s="91">
        <v>2</v>
      </c>
      <c r="AV66" s="105">
        <f t="shared" si="14"/>
        <v>9000</v>
      </c>
      <c r="AW66" s="91">
        <v>0</v>
      </c>
      <c r="AX66" s="105">
        <f t="shared" si="15"/>
        <v>0</v>
      </c>
      <c r="AY66" s="94">
        <f t="shared" si="16"/>
        <v>4</v>
      </c>
      <c r="AZ66" s="104">
        <f t="shared" si="17"/>
        <v>17000</v>
      </c>
      <c r="BA66" s="96"/>
      <c r="BB66" s="96"/>
      <c r="BC66" s="96"/>
      <c r="BD66" s="96"/>
      <c r="BE66" s="96"/>
      <c r="BF66" s="98"/>
      <c r="BG66" s="62">
        <f t="shared" si="18"/>
        <v>366</v>
      </c>
      <c r="BH66" s="63">
        <f t="shared" si="19"/>
        <v>0</v>
      </c>
      <c r="BI66" s="64">
        <f t="shared" si="19"/>
        <v>7</v>
      </c>
      <c r="BJ66" s="64">
        <f t="shared" si="19"/>
        <v>10</v>
      </c>
      <c r="BK66" s="62">
        <v>1</v>
      </c>
      <c r="BL66" s="62">
        <v>365</v>
      </c>
      <c r="BM66" s="63"/>
      <c r="BN66" s="64">
        <v>7</v>
      </c>
      <c r="BO66" s="64">
        <v>10</v>
      </c>
      <c r="BP66" s="63"/>
      <c r="BQ66" s="63"/>
      <c r="BR66" s="64"/>
      <c r="BS66" s="65"/>
      <c r="BT66" s="66">
        <v>0</v>
      </c>
      <c r="BU66" s="66">
        <v>0</v>
      </c>
    </row>
    <row r="67" spans="1:73" ht="12.75" hidden="1" customHeight="1" outlineLevel="1">
      <c r="A67" s="14">
        <v>1</v>
      </c>
      <c r="B67" s="15" t="s">
        <v>255</v>
      </c>
      <c r="C67" s="46"/>
      <c r="D67" s="47"/>
      <c r="E67" s="46"/>
      <c r="F67" s="46"/>
      <c r="G67" s="46"/>
      <c r="H67" s="47"/>
      <c r="I67" s="46"/>
      <c r="J67" s="46"/>
      <c r="K67" s="46"/>
      <c r="L67" s="47"/>
      <c r="M67" s="46"/>
      <c r="N67" s="46"/>
      <c r="O67" s="48"/>
      <c r="P67" s="47"/>
      <c r="Q67" s="46"/>
      <c r="R67" s="46"/>
      <c r="S67" s="99">
        <f t="shared" si="0"/>
        <v>0</v>
      </c>
      <c r="T67" s="99">
        <f t="shared" si="1"/>
        <v>0</v>
      </c>
      <c r="U67" s="99">
        <f t="shared" si="2"/>
        <v>0</v>
      </c>
      <c r="V67" s="99">
        <f t="shared" si="3"/>
        <v>0</v>
      </c>
      <c r="W67" s="73" t="e">
        <f t="shared" si="20"/>
        <v>#DIV/0!</v>
      </c>
      <c r="X67" s="73" t="e">
        <f t="shared" si="21"/>
        <v>#DIV/0!</v>
      </c>
      <c r="Y67" s="17"/>
      <c r="Z67" s="18"/>
      <c r="AA67" s="78"/>
      <c r="AB67" s="99">
        <v>0</v>
      </c>
      <c r="AC67" s="78"/>
      <c r="AD67" s="78"/>
      <c r="AE67" s="80"/>
      <c r="AF67" s="101"/>
      <c r="AG67" s="81"/>
      <c r="AH67" s="81"/>
      <c r="AI67" s="49">
        <f t="shared" si="4"/>
        <v>0</v>
      </c>
      <c r="AJ67" s="49">
        <f t="shared" si="5"/>
        <v>0</v>
      </c>
      <c r="AK67" s="49">
        <f t="shared" si="6"/>
        <v>0</v>
      </c>
      <c r="AL67" s="75">
        <f t="shared" si="7"/>
        <v>0</v>
      </c>
      <c r="AM67" s="49">
        <f t="shared" si="8"/>
        <v>0</v>
      </c>
      <c r="AN67" s="49">
        <f t="shared" si="9"/>
        <v>0</v>
      </c>
      <c r="AO67" s="49">
        <f t="shared" si="10"/>
        <v>0</v>
      </c>
      <c r="AP67" s="75">
        <f t="shared" si="11"/>
        <v>0</v>
      </c>
      <c r="AQ67" s="90"/>
      <c r="AR67" s="105">
        <f t="shared" si="12"/>
        <v>0</v>
      </c>
      <c r="AS67" s="90"/>
      <c r="AT67" s="105">
        <f t="shared" si="13"/>
        <v>0</v>
      </c>
      <c r="AU67" s="90"/>
      <c r="AV67" s="105">
        <f t="shared" si="14"/>
        <v>0</v>
      </c>
      <c r="AW67" s="90"/>
      <c r="AX67" s="105">
        <f t="shared" si="15"/>
        <v>0</v>
      </c>
      <c r="AY67" s="94">
        <f t="shared" si="16"/>
        <v>0</v>
      </c>
      <c r="AZ67" s="104">
        <f t="shared" si="17"/>
        <v>0</v>
      </c>
      <c r="BA67" s="96"/>
      <c r="BB67" s="96"/>
      <c r="BC67" s="96"/>
      <c r="BD67" s="96"/>
      <c r="BE67" s="96"/>
      <c r="BF67" s="96"/>
      <c r="BG67" s="62">
        <f t="shared" si="18"/>
        <v>0</v>
      </c>
      <c r="BH67" s="63">
        <f t="shared" si="19"/>
        <v>0</v>
      </c>
      <c r="BI67" s="64">
        <f t="shared" si="19"/>
        <v>0</v>
      </c>
      <c r="BJ67" s="64">
        <f t="shared" si="19"/>
        <v>0</v>
      </c>
      <c r="BK67" s="67"/>
      <c r="BL67" s="67"/>
      <c r="BM67" s="67"/>
      <c r="BN67" s="67"/>
      <c r="BO67" s="67"/>
      <c r="BP67" s="67"/>
      <c r="BQ67" s="67"/>
      <c r="BR67" s="67"/>
      <c r="BS67" s="68"/>
      <c r="BT67" s="69"/>
      <c r="BU67" s="69"/>
    </row>
    <row r="68" spans="1:73" ht="25.5" hidden="1" customHeight="1" outlineLevel="1">
      <c r="A68" s="14">
        <v>2</v>
      </c>
      <c r="B68" s="20" t="s">
        <v>252</v>
      </c>
      <c r="C68" s="46"/>
      <c r="D68" s="47"/>
      <c r="E68" s="46"/>
      <c r="F68" s="46"/>
      <c r="G68" s="46"/>
      <c r="H68" s="47"/>
      <c r="I68" s="46"/>
      <c r="J68" s="46"/>
      <c r="K68" s="46"/>
      <c r="L68" s="47"/>
      <c r="M68" s="46"/>
      <c r="N68" s="46"/>
      <c r="O68" s="48"/>
      <c r="P68" s="47"/>
      <c r="Q68" s="46"/>
      <c r="R68" s="46"/>
      <c r="S68" s="99">
        <f t="shared" si="0"/>
        <v>0</v>
      </c>
      <c r="T68" s="99">
        <f t="shared" si="1"/>
        <v>0</v>
      </c>
      <c r="U68" s="99">
        <f t="shared" si="2"/>
        <v>0</v>
      </c>
      <c r="V68" s="99">
        <f t="shared" si="3"/>
        <v>0</v>
      </c>
      <c r="W68" s="73" t="e">
        <f t="shared" si="20"/>
        <v>#DIV/0!</v>
      </c>
      <c r="X68" s="73" t="e">
        <f t="shared" si="21"/>
        <v>#DIV/0!</v>
      </c>
      <c r="Y68" s="17"/>
      <c r="Z68" s="18"/>
      <c r="AA68" s="82"/>
      <c r="AB68" s="99">
        <v>0</v>
      </c>
      <c r="AC68" s="78"/>
      <c r="AD68" s="78"/>
      <c r="AE68" s="80"/>
      <c r="AF68" s="101"/>
      <c r="AG68" s="81"/>
      <c r="AH68" s="81"/>
      <c r="AI68" s="49">
        <f t="shared" si="4"/>
        <v>0</v>
      </c>
      <c r="AJ68" s="49">
        <f t="shared" si="5"/>
        <v>0</v>
      </c>
      <c r="AK68" s="49">
        <f t="shared" si="6"/>
        <v>0</v>
      </c>
      <c r="AL68" s="75">
        <f t="shared" si="7"/>
        <v>0</v>
      </c>
      <c r="AM68" s="49">
        <f t="shared" si="8"/>
        <v>0</v>
      </c>
      <c r="AN68" s="49">
        <f t="shared" si="9"/>
        <v>0</v>
      </c>
      <c r="AO68" s="49">
        <f t="shared" si="10"/>
        <v>0</v>
      </c>
      <c r="AP68" s="75">
        <f t="shared" si="11"/>
        <v>0</v>
      </c>
      <c r="AQ68" s="90"/>
      <c r="AR68" s="105">
        <f t="shared" si="12"/>
        <v>0</v>
      </c>
      <c r="AS68" s="90"/>
      <c r="AT68" s="105">
        <f t="shared" si="13"/>
        <v>0</v>
      </c>
      <c r="AU68" s="90"/>
      <c r="AV68" s="105">
        <f t="shared" si="14"/>
        <v>0</v>
      </c>
      <c r="AW68" s="90"/>
      <c r="AX68" s="105">
        <f t="shared" si="15"/>
        <v>0</v>
      </c>
      <c r="AY68" s="94">
        <f t="shared" si="16"/>
        <v>0</v>
      </c>
      <c r="AZ68" s="104">
        <f t="shared" si="17"/>
        <v>0</v>
      </c>
      <c r="BA68" s="96"/>
      <c r="BB68" s="96"/>
      <c r="BC68" s="96"/>
      <c r="BD68" s="96"/>
      <c r="BE68" s="96"/>
      <c r="BF68" s="96"/>
      <c r="BG68" s="62">
        <f t="shared" si="18"/>
        <v>0</v>
      </c>
      <c r="BH68" s="63">
        <f t="shared" si="19"/>
        <v>0</v>
      </c>
      <c r="BI68" s="64">
        <f t="shared" si="19"/>
        <v>0</v>
      </c>
      <c r="BJ68" s="64">
        <f t="shared" si="19"/>
        <v>0</v>
      </c>
      <c r="BK68" s="67"/>
      <c r="BL68" s="67"/>
      <c r="BM68" s="67"/>
      <c r="BN68" s="67"/>
      <c r="BO68" s="67"/>
      <c r="BP68" s="67"/>
      <c r="BQ68" s="67"/>
      <c r="BR68" s="67"/>
      <c r="BS68" s="68"/>
      <c r="BT68" s="69"/>
      <c r="BU68" s="69"/>
    </row>
    <row r="69" spans="1:73" ht="114.75" hidden="1" customHeight="1" outlineLevel="1">
      <c r="A69" s="14">
        <v>3</v>
      </c>
      <c r="B69" s="20" t="s">
        <v>253</v>
      </c>
      <c r="C69" s="46"/>
      <c r="D69" s="47"/>
      <c r="E69" s="46"/>
      <c r="F69" s="46"/>
      <c r="G69" s="46"/>
      <c r="H69" s="47"/>
      <c r="I69" s="46"/>
      <c r="J69" s="46"/>
      <c r="K69" s="46"/>
      <c r="L69" s="47"/>
      <c r="M69" s="46"/>
      <c r="N69" s="46"/>
      <c r="O69" s="48"/>
      <c r="P69" s="47"/>
      <c r="Q69" s="46"/>
      <c r="R69" s="46"/>
      <c r="S69" s="99">
        <f t="shared" si="0"/>
        <v>0</v>
      </c>
      <c r="T69" s="99">
        <f t="shared" si="1"/>
        <v>0</v>
      </c>
      <c r="U69" s="99">
        <f t="shared" si="2"/>
        <v>0</v>
      </c>
      <c r="V69" s="99">
        <f t="shared" si="3"/>
        <v>0</v>
      </c>
      <c r="W69" s="73" t="e">
        <f t="shared" si="20"/>
        <v>#DIV/0!</v>
      </c>
      <c r="X69" s="73" t="e">
        <f t="shared" si="21"/>
        <v>#DIV/0!</v>
      </c>
      <c r="Y69" s="17"/>
      <c r="Z69" s="18"/>
      <c r="AA69" s="82"/>
      <c r="AB69" s="99">
        <v>0</v>
      </c>
      <c r="AC69" s="78"/>
      <c r="AD69" s="78"/>
      <c r="AE69" s="80"/>
      <c r="AF69" s="101"/>
      <c r="AG69" s="81"/>
      <c r="AH69" s="81"/>
      <c r="AI69" s="49">
        <f t="shared" si="4"/>
        <v>0</v>
      </c>
      <c r="AJ69" s="49">
        <f t="shared" si="5"/>
        <v>0</v>
      </c>
      <c r="AK69" s="49">
        <f t="shared" si="6"/>
        <v>0</v>
      </c>
      <c r="AL69" s="75">
        <f t="shared" si="7"/>
        <v>0</v>
      </c>
      <c r="AM69" s="49">
        <f t="shared" si="8"/>
        <v>0</v>
      </c>
      <c r="AN69" s="49">
        <f t="shared" si="9"/>
        <v>0</v>
      </c>
      <c r="AO69" s="49">
        <f t="shared" si="10"/>
        <v>0</v>
      </c>
      <c r="AP69" s="75">
        <f t="shared" si="11"/>
        <v>0</v>
      </c>
      <c r="AQ69" s="90"/>
      <c r="AR69" s="105">
        <f t="shared" si="12"/>
        <v>0</v>
      </c>
      <c r="AS69" s="90"/>
      <c r="AT69" s="105">
        <f t="shared" si="13"/>
        <v>0</v>
      </c>
      <c r="AU69" s="90"/>
      <c r="AV69" s="105">
        <f t="shared" si="14"/>
        <v>0</v>
      </c>
      <c r="AW69" s="90"/>
      <c r="AX69" s="105">
        <f t="shared" si="15"/>
        <v>0</v>
      </c>
      <c r="AY69" s="94">
        <f t="shared" si="16"/>
        <v>0</v>
      </c>
      <c r="AZ69" s="104">
        <f t="shared" si="17"/>
        <v>0</v>
      </c>
      <c r="BA69" s="96"/>
      <c r="BB69" s="96"/>
      <c r="BC69" s="96"/>
      <c r="BD69" s="96"/>
      <c r="BE69" s="96"/>
      <c r="BF69" s="96"/>
      <c r="BG69" s="62">
        <f t="shared" si="18"/>
        <v>0</v>
      </c>
      <c r="BH69" s="63">
        <f t="shared" si="19"/>
        <v>0</v>
      </c>
      <c r="BI69" s="64">
        <f t="shared" si="19"/>
        <v>0</v>
      </c>
      <c r="BJ69" s="64">
        <f t="shared" si="19"/>
        <v>0</v>
      </c>
      <c r="BK69" s="67"/>
      <c r="BL69" s="67"/>
      <c r="BM69" s="67"/>
      <c r="BN69" s="67"/>
      <c r="BO69" s="67"/>
      <c r="BP69" s="67"/>
      <c r="BQ69" s="67"/>
      <c r="BR69" s="67"/>
      <c r="BS69" s="68"/>
      <c r="BT69" s="69"/>
      <c r="BU69" s="69"/>
    </row>
    <row r="70" spans="1:73" ht="25.5" hidden="1" customHeight="1" outlineLevel="1">
      <c r="A70" s="14">
        <v>4</v>
      </c>
      <c r="B70" s="20" t="s">
        <v>254</v>
      </c>
      <c r="C70" s="46"/>
      <c r="D70" s="47"/>
      <c r="E70" s="46"/>
      <c r="F70" s="46"/>
      <c r="G70" s="46"/>
      <c r="H70" s="47"/>
      <c r="I70" s="46"/>
      <c r="J70" s="46"/>
      <c r="K70" s="46"/>
      <c r="L70" s="47"/>
      <c r="M70" s="46"/>
      <c r="N70" s="46"/>
      <c r="O70" s="48"/>
      <c r="P70" s="47"/>
      <c r="Q70" s="46"/>
      <c r="R70" s="46"/>
      <c r="S70" s="99">
        <f t="shared" ref="S70:S133" si="22">C70+G70+K70+O70</f>
        <v>0</v>
      </c>
      <c r="T70" s="99">
        <f t="shared" ref="T70:T133" si="23">D70+H70+L70+P70</f>
        <v>0</v>
      </c>
      <c r="U70" s="99">
        <f t="shared" ref="U70:U133" si="24">E70+I70+M70+Q70</f>
        <v>0</v>
      </c>
      <c r="V70" s="99">
        <f t="shared" ref="V70:V133" si="25">F70+J70+N70+R70</f>
        <v>0</v>
      </c>
      <c r="W70" s="73" t="e">
        <f t="shared" ref="W70:W133" si="26">BT70/S70</f>
        <v>#DIV/0!</v>
      </c>
      <c r="X70" s="73" t="e">
        <f t="shared" ref="X70:X133" si="27">BU70/T70</f>
        <v>#DIV/0!</v>
      </c>
      <c r="Y70" s="17"/>
      <c r="Z70" s="18"/>
      <c r="AA70" s="82"/>
      <c r="AB70" s="99">
        <v>0</v>
      </c>
      <c r="AC70" s="78"/>
      <c r="AD70" s="78"/>
      <c r="AE70" s="80"/>
      <c r="AF70" s="101"/>
      <c r="AG70" s="81"/>
      <c r="AH70" s="81"/>
      <c r="AI70" s="49">
        <f t="shared" ref="AI70:AI133" si="28">AA70+AE70</f>
        <v>0</v>
      </c>
      <c r="AJ70" s="49">
        <f t="shared" ref="AJ70:AJ133" si="29">AC70+AG70</f>
        <v>0</v>
      </c>
      <c r="AK70" s="49">
        <f t="shared" ref="AK70:AK133" si="30">AD70+AH70</f>
        <v>0</v>
      </c>
      <c r="AL70" s="75">
        <f t="shared" ref="AL70:AL133" si="31">AB70+AF70</f>
        <v>0</v>
      </c>
      <c r="AM70" s="49">
        <f t="shared" ref="AM70:AM133" si="32">S70+AI70</f>
        <v>0</v>
      </c>
      <c r="AN70" s="49">
        <f t="shared" ref="AN70:AN133" si="33">U70+AJ70</f>
        <v>0</v>
      </c>
      <c r="AO70" s="49">
        <f t="shared" ref="AO70:AO133" si="34">V70+AK70</f>
        <v>0</v>
      </c>
      <c r="AP70" s="75">
        <f t="shared" ref="AP70:AP133" si="35">T70+AL70</f>
        <v>0</v>
      </c>
      <c r="AQ70" s="90"/>
      <c r="AR70" s="105">
        <f t="shared" ref="AR70:AR133" si="36">AQ70*4000</f>
        <v>0</v>
      </c>
      <c r="AS70" s="90"/>
      <c r="AT70" s="105">
        <f t="shared" ref="AT70:AT133" si="37">AS70*4010.25</f>
        <v>0</v>
      </c>
      <c r="AU70" s="90"/>
      <c r="AV70" s="105">
        <f t="shared" ref="AV70:AV133" si="38">AU70*4500</f>
        <v>0</v>
      </c>
      <c r="AW70" s="90"/>
      <c r="AX70" s="105">
        <f t="shared" ref="AX70:AX133" si="39">AW70*2293.59</f>
        <v>0</v>
      </c>
      <c r="AY70" s="94">
        <f t="shared" ref="AY70:AY133" si="40">AQ70+AS70+AU70+AW70</f>
        <v>0</v>
      </c>
      <c r="AZ70" s="104">
        <f t="shared" ref="AZ70:AZ133" si="41">AR70+AT70+AV70+AX70</f>
        <v>0</v>
      </c>
      <c r="BA70" s="96"/>
      <c r="BB70" s="96"/>
      <c r="BC70" s="96"/>
      <c r="BD70" s="96"/>
      <c r="BE70" s="96"/>
      <c r="BF70" s="96"/>
      <c r="BG70" s="62">
        <f t="shared" ref="BG70:BG133" si="42">BK70+BL70+BP70</f>
        <v>0</v>
      </c>
      <c r="BH70" s="63">
        <f t="shared" ref="BH70:BJ133" si="43">BM70+BQ70</f>
        <v>0</v>
      </c>
      <c r="BI70" s="64">
        <f t="shared" si="43"/>
        <v>0</v>
      </c>
      <c r="BJ70" s="64">
        <f t="shared" si="43"/>
        <v>0</v>
      </c>
      <c r="BK70" s="67"/>
      <c r="BL70" s="67"/>
      <c r="BM70" s="67"/>
      <c r="BN70" s="67"/>
      <c r="BO70" s="67"/>
      <c r="BP70" s="67"/>
      <c r="BQ70" s="67"/>
      <c r="BR70" s="67"/>
      <c r="BS70" s="68"/>
      <c r="BT70" s="69"/>
      <c r="BU70" s="69"/>
    </row>
    <row r="71" spans="1:73" s="13" customFormat="1" ht="15.75" collapsed="1">
      <c r="A71" s="11">
        <v>10</v>
      </c>
      <c r="B71" s="11" t="s">
        <v>2</v>
      </c>
      <c r="C71" s="46"/>
      <c r="D71" s="47"/>
      <c r="E71" s="46"/>
      <c r="F71" s="46"/>
      <c r="G71" s="46"/>
      <c r="H71" s="47"/>
      <c r="I71" s="46"/>
      <c r="J71" s="46"/>
      <c r="K71" s="46"/>
      <c r="L71" s="47"/>
      <c r="M71" s="46"/>
      <c r="N71" s="46"/>
      <c r="O71" s="48"/>
      <c r="P71" s="47"/>
      <c r="Q71" s="46"/>
      <c r="R71" s="46"/>
      <c r="S71" s="99">
        <f t="shared" si="22"/>
        <v>0</v>
      </c>
      <c r="T71" s="99">
        <f t="shared" si="23"/>
        <v>0</v>
      </c>
      <c r="U71" s="99">
        <f t="shared" si="24"/>
        <v>0</v>
      </c>
      <c r="V71" s="99">
        <f t="shared" si="25"/>
        <v>0</v>
      </c>
      <c r="W71" s="73"/>
      <c r="X71" s="73"/>
      <c r="Y71" s="12"/>
      <c r="Z71" s="12"/>
      <c r="AA71" s="76">
        <v>1</v>
      </c>
      <c r="AB71" s="99">
        <v>2000000</v>
      </c>
      <c r="AC71" s="76">
        <v>3</v>
      </c>
      <c r="AD71" s="76">
        <v>3</v>
      </c>
      <c r="AE71" s="76"/>
      <c r="AF71" s="100"/>
      <c r="AG71" s="76"/>
      <c r="AH71" s="76"/>
      <c r="AI71" s="49">
        <f t="shared" si="28"/>
        <v>1</v>
      </c>
      <c r="AJ71" s="49">
        <f t="shared" si="29"/>
        <v>3</v>
      </c>
      <c r="AK71" s="49">
        <f t="shared" si="30"/>
        <v>3</v>
      </c>
      <c r="AL71" s="75">
        <f t="shared" si="31"/>
        <v>2000000</v>
      </c>
      <c r="AM71" s="49">
        <f t="shared" si="32"/>
        <v>1</v>
      </c>
      <c r="AN71" s="49">
        <f t="shared" si="33"/>
        <v>3</v>
      </c>
      <c r="AO71" s="49">
        <f t="shared" si="34"/>
        <v>3</v>
      </c>
      <c r="AP71" s="75">
        <f t="shared" si="35"/>
        <v>2000000</v>
      </c>
      <c r="AQ71" s="91">
        <v>10</v>
      </c>
      <c r="AR71" s="105">
        <f t="shared" si="36"/>
        <v>40000</v>
      </c>
      <c r="AS71" s="91">
        <v>0</v>
      </c>
      <c r="AT71" s="105">
        <f t="shared" si="37"/>
        <v>0</v>
      </c>
      <c r="AU71" s="91">
        <v>0</v>
      </c>
      <c r="AV71" s="105">
        <f t="shared" si="38"/>
        <v>0</v>
      </c>
      <c r="AW71" s="91">
        <v>4</v>
      </c>
      <c r="AX71" s="105">
        <f t="shared" si="39"/>
        <v>9174.36</v>
      </c>
      <c r="AY71" s="94">
        <f t="shared" si="40"/>
        <v>14</v>
      </c>
      <c r="AZ71" s="104">
        <f t="shared" si="41"/>
        <v>49174.36</v>
      </c>
      <c r="BA71" s="96"/>
      <c r="BB71" s="96"/>
      <c r="BC71" s="96"/>
      <c r="BD71" s="96"/>
      <c r="BE71" s="96"/>
      <c r="BF71" s="98"/>
      <c r="BG71" s="62">
        <f t="shared" si="42"/>
        <v>1447</v>
      </c>
      <c r="BH71" s="63">
        <f t="shared" si="43"/>
        <v>0</v>
      </c>
      <c r="BI71" s="64">
        <f t="shared" si="43"/>
        <v>18</v>
      </c>
      <c r="BJ71" s="64">
        <f t="shared" si="43"/>
        <v>23</v>
      </c>
      <c r="BK71" s="62">
        <v>2</v>
      </c>
      <c r="BL71" s="62">
        <v>1445</v>
      </c>
      <c r="BM71" s="63"/>
      <c r="BN71" s="64">
        <v>18</v>
      </c>
      <c r="BO71" s="64">
        <v>23</v>
      </c>
      <c r="BP71" s="63"/>
      <c r="BQ71" s="63"/>
      <c r="BR71" s="64"/>
      <c r="BS71" s="65"/>
      <c r="BT71" s="66">
        <v>0</v>
      </c>
      <c r="BU71" s="66">
        <v>0</v>
      </c>
    </row>
    <row r="72" spans="1:73" ht="12.75" hidden="1" customHeight="1" outlineLevel="1">
      <c r="A72" s="14">
        <v>1</v>
      </c>
      <c r="B72" s="20" t="s">
        <v>275</v>
      </c>
      <c r="C72" s="46"/>
      <c r="D72" s="47"/>
      <c r="E72" s="46"/>
      <c r="F72" s="46"/>
      <c r="G72" s="46"/>
      <c r="H72" s="47"/>
      <c r="I72" s="46"/>
      <c r="J72" s="46"/>
      <c r="K72" s="46"/>
      <c r="L72" s="47"/>
      <c r="M72" s="46"/>
      <c r="N72" s="46"/>
      <c r="O72" s="48"/>
      <c r="P72" s="47"/>
      <c r="Q72" s="46"/>
      <c r="R72" s="46"/>
      <c r="S72" s="99">
        <f t="shared" si="22"/>
        <v>0</v>
      </c>
      <c r="T72" s="99">
        <f t="shared" si="23"/>
        <v>0</v>
      </c>
      <c r="U72" s="99">
        <f t="shared" si="24"/>
        <v>0</v>
      </c>
      <c r="V72" s="99">
        <f t="shared" si="25"/>
        <v>0</v>
      </c>
      <c r="W72" s="73"/>
      <c r="X72" s="73"/>
      <c r="Y72" s="21"/>
      <c r="Z72" s="18"/>
      <c r="AA72" s="82"/>
      <c r="AB72" s="99">
        <v>0</v>
      </c>
      <c r="AC72" s="82"/>
      <c r="AD72" s="82"/>
      <c r="AE72" s="80"/>
      <c r="AF72" s="101"/>
      <c r="AG72" s="81"/>
      <c r="AH72" s="81"/>
      <c r="AI72" s="49">
        <f t="shared" si="28"/>
        <v>0</v>
      </c>
      <c r="AJ72" s="49">
        <f t="shared" si="29"/>
        <v>0</v>
      </c>
      <c r="AK72" s="49">
        <f t="shared" si="30"/>
        <v>0</v>
      </c>
      <c r="AL72" s="75">
        <f t="shared" si="31"/>
        <v>0</v>
      </c>
      <c r="AM72" s="49">
        <f t="shared" si="32"/>
        <v>0</v>
      </c>
      <c r="AN72" s="49">
        <f t="shared" si="33"/>
        <v>0</v>
      </c>
      <c r="AO72" s="49">
        <f t="shared" si="34"/>
        <v>0</v>
      </c>
      <c r="AP72" s="75">
        <f t="shared" si="35"/>
        <v>0</v>
      </c>
      <c r="AQ72" s="90"/>
      <c r="AR72" s="105">
        <f t="shared" si="36"/>
        <v>0</v>
      </c>
      <c r="AS72" s="90"/>
      <c r="AT72" s="105">
        <f t="shared" si="37"/>
        <v>0</v>
      </c>
      <c r="AU72" s="90"/>
      <c r="AV72" s="105">
        <f t="shared" si="38"/>
        <v>0</v>
      </c>
      <c r="AW72" s="90"/>
      <c r="AX72" s="105">
        <f t="shared" si="39"/>
        <v>0</v>
      </c>
      <c r="AY72" s="94">
        <f t="shared" si="40"/>
        <v>0</v>
      </c>
      <c r="AZ72" s="104">
        <f t="shared" si="41"/>
        <v>0</v>
      </c>
      <c r="BA72" s="96"/>
      <c r="BB72" s="96"/>
      <c r="BC72" s="96"/>
      <c r="BD72" s="96"/>
      <c r="BE72" s="96"/>
      <c r="BF72" s="96"/>
      <c r="BG72" s="62">
        <f t="shared" si="42"/>
        <v>0</v>
      </c>
      <c r="BH72" s="63">
        <f t="shared" si="43"/>
        <v>0</v>
      </c>
      <c r="BI72" s="64">
        <f t="shared" si="43"/>
        <v>0</v>
      </c>
      <c r="BJ72" s="64">
        <f t="shared" si="43"/>
        <v>0</v>
      </c>
      <c r="BK72" s="67"/>
      <c r="BL72" s="67"/>
      <c r="BM72" s="67"/>
      <c r="BN72" s="67"/>
      <c r="BO72" s="67"/>
      <c r="BP72" s="67"/>
      <c r="BQ72" s="67"/>
      <c r="BR72" s="67"/>
      <c r="BS72" s="68"/>
      <c r="BT72" s="69"/>
      <c r="BU72" s="69"/>
    </row>
    <row r="73" spans="1:73" ht="25.5" hidden="1" customHeight="1" outlineLevel="1">
      <c r="A73" s="14">
        <v>2</v>
      </c>
      <c r="B73" s="20" t="s">
        <v>276</v>
      </c>
      <c r="C73" s="46"/>
      <c r="D73" s="47"/>
      <c r="E73" s="46"/>
      <c r="F73" s="46"/>
      <c r="G73" s="46"/>
      <c r="H73" s="47"/>
      <c r="I73" s="46"/>
      <c r="J73" s="46"/>
      <c r="K73" s="46"/>
      <c r="L73" s="47"/>
      <c r="M73" s="46"/>
      <c r="N73" s="46"/>
      <c r="O73" s="48"/>
      <c r="P73" s="47"/>
      <c r="Q73" s="46"/>
      <c r="R73" s="46"/>
      <c r="S73" s="99">
        <f t="shared" si="22"/>
        <v>0</v>
      </c>
      <c r="T73" s="99">
        <f t="shared" si="23"/>
        <v>0</v>
      </c>
      <c r="U73" s="99">
        <f t="shared" si="24"/>
        <v>0</v>
      </c>
      <c r="V73" s="99">
        <f t="shared" si="25"/>
        <v>0</v>
      </c>
      <c r="W73" s="73"/>
      <c r="X73" s="73"/>
      <c r="Y73" s="21"/>
      <c r="Z73" s="18"/>
      <c r="AA73" s="82"/>
      <c r="AB73" s="99">
        <v>0</v>
      </c>
      <c r="AC73" s="82"/>
      <c r="AD73" s="82"/>
      <c r="AE73" s="80"/>
      <c r="AF73" s="101"/>
      <c r="AG73" s="81"/>
      <c r="AH73" s="81"/>
      <c r="AI73" s="49">
        <f t="shared" si="28"/>
        <v>0</v>
      </c>
      <c r="AJ73" s="49">
        <f t="shared" si="29"/>
        <v>0</v>
      </c>
      <c r="AK73" s="49">
        <f t="shared" si="30"/>
        <v>0</v>
      </c>
      <c r="AL73" s="75">
        <f t="shared" si="31"/>
        <v>0</v>
      </c>
      <c r="AM73" s="49">
        <f t="shared" si="32"/>
        <v>0</v>
      </c>
      <c r="AN73" s="49">
        <f t="shared" si="33"/>
        <v>0</v>
      </c>
      <c r="AO73" s="49">
        <f t="shared" si="34"/>
        <v>0</v>
      </c>
      <c r="AP73" s="75">
        <f t="shared" si="35"/>
        <v>0</v>
      </c>
      <c r="AQ73" s="90"/>
      <c r="AR73" s="105">
        <f t="shared" si="36"/>
        <v>0</v>
      </c>
      <c r="AS73" s="90"/>
      <c r="AT73" s="105">
        <f t="shared" si="37"/>
        <v>0</v>
      </c>
      <c r="AU73" s="90"/>
      <c r="AV73" s="105">
        <f t="shared" si="38"/>
        <v>0</v>
      </c>
      <c r="AW73" s="90"/>
      <c r="AX73" s="105">
        <f t="shared" si="39"/>
        <v>0</v>
      </c>
      <c r="AY73" s="94">
        <f t="shared" si="40"/>
        <v>0</v>
      </c>
      <c r="AZ73" s="104">
        <f t="shared" si="41"/>
        <v>0</v>
      </c>
      <c r="BA73" s="96"/>
      <c r="BB73" s="96"/>
      <c r="BC73" s="96"/>
      <c r="BD73" s="96"/>
      <c r="BE73" s="96"/>
      <c r="BF73" s="96"/>
      <c r="BG73" s="62">
        <f t="shared" si="42"/>
        <v>0</v>
      </c>
      <c r="BH73" s="63">
        <f t="shared" si="43"/>
        <v>0</v>
      </c>
      <c r="BI73" s="64">
        <f t="shared" si="43"/>
        <v>0</v>
      </c>
      <c r="BJ73" s="64">
        <f t="shared" si="43"/>
        <v>0</v>
      </c>
      <c r="BK73" s="67"/>
      <c r="BL73" s="67"/>
      <c r="BM73" s="67"/>
      <c r="BN73" s="67"/>
      <c r="BO73" s="67"/>
      <c r="BP73" s="67"/>
      <c r="BQ73" s="67"/>
      <c r="BR73" s="67"/>
      <c r="BS73" s="68"/>
      <c r="BT73" s="69"/>
      <c r="BU73" s="69"/>
    </row>
    <row r="74" spans="1:73" ht="38.25" hidden="1" customHeight="1" outlineLevel="1">
      <c r="A74" s="14">
        <v>3</v>
      </c>
      <c r="B74" s="20" t="s">
        <v>277</v>
      </c>
      <c r="C74" s="46"/>
      <c r="D74" s="47"/>
      <c r="E74" s="46"/>
      <c r="F74" s="46"/>
      <c r="G74" s="46"/>
      <c r="H74" s="47"/>
      <c r="I74" s="46"/>
      <c r="J74" s="46"/>
      <c r="K74" s="46"/>
      <c r="L74" s="47"/>
      <c r="M74" s="46"/>
      <c r="N74" s="46"/>
      <c r="O74" s="48"/>
      <c r="P74" s="47"/>
      <c r="Q74" s="46"/>
      <c r="R74" s="46"/>
      <c r="S74" s="99">
        <f t="shared" si="22"/>
        <v>0</v>
      </c>
      <c r="T74" s="99">
        <f t="shared" si="23"/>
        <v>0</v>
      </c>
      <c r="U74" s="99">
        <f t="shared" si="24"/>
        <v>0</v>
      </c>
      <c r="V74" s="99">
        <f t="shared" si="25"/>
        <v>0</v>
      </c>
      <c r="W74" s="73"/>
      <c r="X74" s="73"/>
      <c r="Y74" s="21"/>
      <c r="Z74" s="19"/>
      <c r="AA74" s="82"/>
      <c r="AB74" s="99">
        <v>0</v>
      </c>
      <c r="AC74" s="82"/>
      <c r="AD74" s="82"/>
      <c r="AE74" s="80"/>
      <c r="AF74" s="101"/>
      <c r="AG74" s="81"/>
      <c r="AH74" s="81"/>
      <c r="AI74" s="49">
        <f t="shared" si="28"/>
        <v>0</v>
      </c>
      <c r="AJ74" s="49">
        <f t="shared" si="29"/>
        <v>0</v>
      </c>
      <c r="AK74" s="49">
        <f t="shared" si="30"/>
        <v>0</v>
      </c>
      <c r="AL74" s="75">
        <f t="shared" si="31"/>
        <v>0</v>
      </c>
      <c r="AM74" s="49">
        <f t="shared" si="32"/>
        <v>0</v>
      </c>
      <c r="AN74" s="49">
        <f t="shared" si="33"/>
        <v>0</v>
      </c>
      <c r="AO74" s="49">
        <f t="shared" si="34"/>
        <v>0</v>
      </c>
      <c r="AP74" s="75">
        <f t="shared" si="35"/>
        <v>0</v>
      </c>
      <c r="AQ74" s="90"/>
      <c r="AR74" s="105">
        <f t="shared" si="36"/>
        <v>0</v>
      </c>
      <c r="AS74" s="90"/>
      <c r="AT74" s="105">
        <f t="shared" si="37"/>
        <v>0</v>
      </c>
      <c r="AU74" s="90"/>
      <c r="AV74" s="105">
        <f t="shared" si="38"/>
        <v>0</v>
      </c>
      <c r="AW74" s="90"/>
      <c r="AX74" s="105">
        <f t="shared" si="39"/>
        <v>0</v>
      </c>
      <c r="AY74" s="94">
        <f t="shared" si="40"/>
        <v>0</v>
      </c>
      <c r="AZ74" s="104">
        <f t="shared" si="41"/>
        <v>0</v>
      </c>
      <c r="BA74" s="96"/>
      <c r="BB74" s="96"/>
      <c r="BC74" s="96"/>
      <c r="BD74" s="96"/>
      <c r="BE74" s="96"/>
      <c r="BF74" s="96"/>
      <c r="BG74" s="62">
        <f t="shared" si="42"/>
        <v>0</v>
      </c>
      <c r="BH74" s="63">
        <f t="shared" si="43"/>
        <v>0</v>
      </c>
      <c r="BI74" s="64">
        <f t="shared" si="43"/>
        <v>0</v>
      </c>
      <c r="BJ74" s="64">
        <f t="shared" si="43"/>
        <v>0</v>
      </c>
      <c r="BK74" s="67"/>
      <c r="BL74" s="67"/>
      <c r="BM74" s="67"/>
      <c r="BN74" s="67"/>
      <c r="BO74" s="67"/>
      <c r="BP74" s="67"/>
      <c r="BQ74" s="67"/>
      <c r="BR74" s="67"/>
      <c r="BS74" s="68"/>
      <c r="BT74" s="69"/>
      <c r="BU74" s="69"/>
    </row>
    <row r="75" spans="1:73" ht="51" hidden="1" customHeight="1" outlineLevel="1">
      <c r="A75" s="14">
        <v>4</v>
      </c>
      <c r="B75" s="20" t="s">
        <v>278</v>
      </c>
      <c r="C75" s="46"/>
      <c r="D75" s="47"/>
      <c r="E75" s="46"/>
      <c r="F75" s="46"/>
      <c r="G75" s="46"/>
      <c r="H75" s="47"/>
      <c r="I75" s="46"/>
      <c r="J75" s="46"/>
      <c r="K75" s="46"/>
      <c r="L75" s="47"/>
      <c r="M75" s="46"/>
      <c r="N75" s="46"/>
      <c r="O75" s="48"/>
      <c r="P75" s="47"/>
      <c r="Q75" s="46"/>
      <c r="R75" s="46"/>
      <c r="S75" s="99">
        <f t="shared" si="22"/>
        <v>0</v>
      </c>
      <c r="T75" s="99">
        <f t="shared" si="23"/>
        <v>0</v>
      </c>
      <c r="U75" s="99">
        <f t="shared" si="24"/>
        <v>0</v>
      </c>
      <c r="V75" s="99">
        <f t="shared" si="25"/>
        <v>0</v>
      </c>
      <c r="W75" s="73"/>
      <c r="X75" s="73"/>
      <c r="Y75" s="21"/>
      <c r="Z75" s="19"/>
      <c r="AA75" s="82"/>
      <c r="AB75" s="99">
        <v>0</v>
      </c>
      <c r="AC75" s="82"/>
      <c r="AD75" s="82"/>
      <c r="AE75" s="80"/>
      <c r="AF75" s="101"/>
      <c r="AG75" s="81"/>
      <c r="AH75" s="81"/>
      <c r="AI75" s="49">
        <f t="shared" si="28"/>
        <v>0</v>
      </c>
      <c r="AJ75" s="49">
        <f t="shared" si="29"/>
        <v>0</v>
      </c>
      <c r="AK75" s="49">
        <f t="shared" si="30"/>
        <v>0</v>
      </c>
      <c r="AL75" s="75">
        <f t="shared" si="31"/>
        <v>0</v>
      </c>
      <c r="AM75" s="49">
        <f t="shared" si="32"/>
        <v>0</v>
      </c>
      <c r="AN75" s="49">
        <f t="shared" si="33"/>
        <v>0</v>
      </c>
      <c r="AO75" s="49">
        <f t="shared" si="34"/>
        <v>0</v>
      </c>
      <c r="AP75" s="75">
        <f t="shared" si="35"/>
        <v>0</v>
      </c>
      <c r="AQ75" s="90"/>
      <c r="AR75" s="105">
        <f t="shared" si="36"/>
        <v>0</v>
      </c>
      <c r="AS75" s="90"/>
      <c r="AT75" s="105">
        <f t="shared" si="37"/>
        <v>0</v>
      </c>
      <c r="AU75" s="90"/>
      <c r="AV75" s="105">
        <f t="shared" si="38"/>
        <v>0</v>
      </c>
      <c r="AW75" s="90"/>
      <c r="AX75" s="105">
        <f t="shared" si="39"/>
        <v>0</v>
      </c>
      <c r="AY75" s="94">
        <f t="shared" si="40"/>
        <v>0</v>
      </c>
      <c r="AZ75" s="104">
        <f t="shared" si="41"/>
        <v>0</v>
      </c>
      <c r="BA75" s="96"/>
      <c r="BB75" s="96"/>
      <c r="BC75" s="96"/>
      <c r="BD75" s="96"/>
      <c r="BE75" s="96"/>
      <c r="BF75" s="96"/>
      <c r="BG75" s="62">
        <f t="shared" si="42"/>
        <v>0</v>
      </c>
      <c r="BH75" s="63">
        <f t="shared" si="43"/>
        <v>0</v>
      </c>
      <c r="BI75" s="64">
        <f t="shared" si="43"/>
        <v>0</v>
      </c>
      <c r="BJ75" s="64">
        <f t="shared" si="43"/>
        <v>0</v>
      </c>
      <c r="BK75" s="67"/>
      <c r="BL75" s="67"/>
      <c r="BM75" s="67"/>
      <c r="BN75" s="67"/>
      <c r="BO75" s="67"/>
      <c r="BP75" s="67"/>
      <c r="BQ75" s="67"/>
      <c r="BR75" s="67"/>
      <c r="BS75" s="68"/>
      <c r="BT75" s="69"/>
      <c r="BU75" s="69"/>
    </row>
    <row r="76" spans="1:73" ht="25.5" hidden="1" customHeight="1" outlineLevel="1">
      <c r="A76" s="14">
        <v>5</v>
      </c>
      <c r="B76" s="20" t="s">
        <v>279</v>
      </c>
      <c r="C76" s="46"/>
      <c r="D76" s="47"/>
      <c r="E76" s="46"/>
      <c r="F76" s="46"/>
      <c r="G76" s="46"/>
      <c r="H76" s="47"/>
      <c r="I76" s="46"/>
      <c r="J76" s="46"/>
      <c r="K76" s="46"/>
      <c r="L76" s="47"/>
      <c r="M76" s="46"/>
      <c r="N76" s="46"/>
      <c r="O76" s="48"/>
      <c r="P76" s="47"/>
      <c r="Q76" s="46"/>
      <c r="R76" s="46"/>
      <c r="S76" s="99">
        <f t="shared" si="22"/>
        <v>0</v>
      </c>
      <c r="T76" s="99">
        <f t="shared" si="23"/>
        <v>0</v>
      </c>
      <c r="U76" s="99">
        <f t="shared" si="24"/>
        <v>0</v>
      </c>
      <c r="V76" s="99">
        <f t="shared" si="25"/>
        <v>0</v>
      </c>
      <c r="W76" s="73"/>
      <c r="X76" s="73"/>
      <c r="Y76" s="21"/>
      <c r="Z76" s="19"/>
      <c r="AA76" s="82"/>
      <c r="AB76" s="99">
        <v>0</v>
      </c>
      <c r="AC76" s="82"/>
      <c r="AD76" s="82"/>
      <c r="AE76" s="80"/>
      <c r="AF76" s="101"/>
      <c r="AG76" s="81"/>
      <c r="AH76" s="81"/>
      <c r="AI76" s="49">
        <f t="shared" si="28"/>
        <v>0</v>
      </c>
      <c r="AJ76" s="49">
        <f t="shared" si="29"/>
        <v>0</v>
      </c>
      <c r="AK76" s="49">
        <f t="shared" si="30"/>
        <v>0</v>
      </c>
      <c r="AL76" s="75">
        <f t="shared" si="31"/>
        <v>0</v>
      </c>
      <c r="AM76" s="49">
        <f t="shared" si="32"/>
        <v>0</v>
      </c>
      <c r="AN76" s="49">
        <f t="shared" si="33"/>
        <v>0</v>
      </c>
      <c r="AO76" s="49">
        <f t="shared" si="34"/>
        <v>0</v>
      </c>
      <c r="AP76" s="75">
        <f t="shared" si="35"/>
        <v>0</v>
      </c>
      <c r="AQ76" s="90"/>
      <c r="AR76" s="105">
        <f t="shared" si="36"/>
        <v>0</v>
      </c>
      <c r="AS76" s="90"/>
      <c r="AT76" s="105">
        <f t="shared" si="37"/>
        <v>0</v>
      </c>
      <c r="AU76" s="90"/>
      <c r="AV76" s="105">
        <f t="shared" si="38"/>
        <v>0</v>
      </c>
      <c r="AW76" s="90"/>
      <c r="AX76" s="105">
        <f t="shared" si="39"/>
        <v>0</v>
      </c>
      <c r="AY76" s="94">
        <f t="shared" si="40"/>
        <v>0</v>
      </c>
      <c r="AZ76" s="104">
        <f t="shared" si="41"/>
        <v>0</v>
      </c>
      <c r="BA76" s="96"/>
      <c r="BB76" s="96"/>
      <c r="BC76" s="96"/>
      <c r="BD76" s="96"/>
      <c r="BE76" s="96"/>
      <c r="BF76" s="96"/>
      <c r="BG76" s="62">
        <f t="shared" si="42"/>
        <v>0</v>
      </c>
      <c r="BH76" s="63">
        <f t="shared" si="43"/>
        <v>0</v>
      </c>
      <c r="BI76" s="64">
        <f t="shared" si="43"/>
        <v>0</v>
      </c>
      <c r="BJ76" s="64">
        <f t="shared" si="43"/>
        <v>0</v>
      </c>
      <c r="BK76" s="67"/>
      <c r="BL76" s="67"/>
      <c r="BM76" s="67"/>
      <c r="BN76" s="67"/>
      <c r="BO76" s="67"/>
      <c r="BP76" s="67"/>
      <c r="BQ76" s="67"/>
      <c r="BR76" s="67"/>
      <c r="BS76" s="68"/>
      <c r="BT76" s="69"/>
      <c r="BU76" s="69"/>
    </row>
    <row r="77" spans="1:73" ht="12.75" hidden="1" customHeight="1" outlineLevel="1">
      <c r="A77" s="14">
        <v>6</v>
      </c>
      <c r="B77" s="20" t="s">
        <v>280</v>
      </c>
      <c r="C77" s="46"/>
      <c r="D77" s="47"/>
      <c r="E77" s="46"/>
      <c r="F77" s="46"/>
      <c r="G77" s="46"/>
      <c r="H77" s="47"/>
      <c r="I77" s="46"/>
      <c r="J77" s="46"/>
      <c r="K77" s="46"/>
      <c r="L77" s="47"/>
      <c r="M77" s="46"/>
      <c r="N77" s="46"/>
      <c r="O77" s="48"/>
      <c r="P77" s="47"/>
      <c r="Q77" s="46"/>
      <c r="R77" s="46"/>
      <c r="S77" s="99">
        <f t="shared" si="22"/>
        <v>0</v>
      </c>
      <c r="T77" s="99">
        <f t="shared" si="23"/>
        <v>0</v>
      </c>
      <c r="U77" s="99">
        <f t="shared" si="24"/>
        <v>0</v>
      </c>
      <c r="V77" s="99">
        <f t="shared" si="25"/>
        <v>0</v>
      </c>
      <c r="W77" s="73"/>
      <c r="X77" s="73"/>
      <c r="Y77" s="21"/>
      <c r="Z77" s="19"/>
      <c r="AA77" s="82"/>
      <c r="AB77" s="99">
        <v>0</v>
      </c>
      <c r="AC77" s="82"/>
      <c r="AD77" s="82"/>
      <c r="AE77" s="80"/>
      <c r="AF77" s="101"/>
      <c r="AG77" s="81"/>
      <c r="AH77" s="81"/>
      <c r="AI77" s="49">
        <f t="shared" si="28"/>
        <v>0</v>
      </c>
      <c r="AJ77" s="49">
        <f t="shared" si="29"/>
        <v>0</v>
      </c>
      <c r="AK77" s="49">
        <f t="shared" si="30"/>
        <v>0</v>
      </c>
      <c r="AL77" s="75">
        <f t="shared" si="31"/>
        <v>0</v>
      </c>
      <c r="AM77" s="49">
        <f t="shared" si="32"/>
        <v>0</v>
      </c>
      <c r="AN77" s="49">
        <f t="shared" si="33"/>
        <v>0</v>
      </c>
      <c r="AO77" s="49">
        <f t="shared" si="34"/>
        <v>0</v>
      </c>
      <c r="AP77" s="75">
        <f t="shared" si="35"/>
        <v>0</v>
      </c>
      <c r="AQ77" s="90"/>
      <c r="AR77" s="105">
        <f t="shared" si="36"/>
        <v>0</v>
      </c>
      <c r="AS77" s="90"/>
      <c r="AT77" s="105">
        <f t="shared" si="37"/>
        <v>0</v>
      </c>
      <c r="AU77" s="90"/>
      <c r="AV77" s="105">
        <f t="shared" si="38"/>
        <v>0</v>
      </c>
      <c r="AW77" s="90"/>
      <c r="AX77" s="105">
        <f t="shared" si="39"/>
        <v>0</v>
      </c>
      <c r="AY77" s="94">
        <f t="shared" si="40"/>
        <v>0</v>
      </c>
      <c r="AZ77" s="104">
        <f t="shared" si="41"/>
        <v>0</v>
      </c>
      <c r="BA77" s="96"/>
      <c r="BB77" s="96"/>
      <c r="BC77" s="96"/>
      <c r="BD77" s="96"/>
      <c r="BE77" s="96"/>
      <c r="BF77" s="96"/>
      <c r="BG77" s="62">
        <f t="shared" si="42"/>
        <v>0</v>
      </c>
      <c r="BH77" s="63">
        <f t="shared" si="43"/>
        <v>0</v>
      </c>
      <c r="BI77" s="64">
        <f t="shared" si="43"/>
        <v>0</v>
      </c>
      <c r="BJ77" s="64">
        <f t="shared" si="43"/>
        <v>0</v>
      </c>
      <c r="BK77" s="67"/>
      <c r="BL77" s="67"/>
      <c r="BM77" s="67"/>
      <c r="BN77" s="67"/>
      <c r="BO77" s="67"/>
      <c r="BP77" s="67"/>
      <c r="BQ77" s="67"/>
      <c r="BR77" s="67"/>
      <c r="BS77" s="68"/>
      <c r="BT77" s="69"/>
      <c r="BU77" s="69"/>
    </row>
    <row r="78" spans="1:73" ht="25.5" hidden="1" customHeight="1" outlineLevel="1">
      <c r="A78" s="14">
        <v>7</v>
      </c>
      <c r="B78" s="20" t="s">
        <v>281</v>
      </c>
      <c r="C78" s="46"/>
      <c r="D78" s="47"/>
      <c r="E78" s="46"/>
      <c r="F78" s="46"/>
      <c r="G78" s="46"/>
      <c r="H78" s="47"/>
      <c r="I78" s="46"/>
      <c r="J78" s="46"/>
      <c r="K78" s="46"/>
      <c r="L78" s="47"/>
      <c r="M78" s="46"/>
      <c r="N78" s="46"/>
      <c r="O78" s="48"/>
      <c r="P78" s="47"/>
      <c r="Q78" s="46"/>
      <c r="R78" s="46"/>
      <c r="S78" s="99">
        <f t="shared" si="22"/>
        <v>0</v>
      </c>
      <c r="T78" s="99">
        <f t="shared" si="23"/>
        <v>0</v>
      </c>
      <c r="U78" s="99">
        <f t="shared" si="24"/>
        <v>0</v>
      </c>
      <c r="V78" s="99">
        <f t="shared" si="25"/>
        <v>0</v>
      </c>
      <c r="W78" s="73"/>
      <c r="X78" s="73"/>
      <c r="Y78" s="21"/>
      <c r="Z78" s="18"/>
      <c r="AA78" s="82"/>
      <c r="AB78" s="99">
        <v>0</v>
      </c>
      <c r="AC78" s="82"/>
      <c r="AD78" s="82"/>
      <c r="AE78" s="80"/>
      <c r="AF78" s="101"/>
      <c r="AG78" s="81"/>
      <c r="AH78" s="81"/>
      <c r="AI78" s="49">
        <f t="shared" si="28"/>
        <v>0</v>
      </c>
      <c r="AJ78" s="49">
        <f t="shared" si="29"/>
        <v>0</v>
      </c>
      <c r="AK78" s="49">
        <f t="shared" si="30"/>
        <v>0</v>
      </c>
      <c r="AL78" s="75">
        <f t="shared" si="31"/>
        <v>0</v>
      </c>
      <c r="AM78" s="49">
        <f t="shared" si="32"/>
        <v>0</v>
      </c>
      <c r="AN78" s="49">
        <f t="shared" si="33"/>
        <v>0</v>
      </c>
      <c r="AO78" s="49">
        <f t="shared" si="34"/>
        <v>0</v>
      </c>
      <c r="AP78" s="75">
        <f t="shared" si="35"/>
        <v>0</v>
      </c>
      <c r="AQ78" s="90"/>
      <c r="AR78" s="105">
        <f t="shared" si="36"/>
        <v>0</v>
      </c>
      <c r="AS78" s="90"/>
      <c r="AT78" s="105">
        <f t="shared" si="37"/>
        <v>0</v>
      </c>
      <c r="AU78" s="90"/>
      <c r="AV78" s="105">
        <f t="shared" si="38"/>
        <v>0</v>
      </c>
      <c r="AW78" s="90"/>
      <c r="AX78" s="105">
        <f t="shared" si="39"/>
        <v>0</v>
      </c>
      <c r="AY78" s="94">
        <f t="shared" si="40"/>
        <v>0</v>
      </c>
      <c r="AZ78" s="104">
        <f t="shared" si="41"/>
        <v>0</v>
      </c>
      <c r="BA78" s="96"/>
      <c r="BB78" s="96"/>
      <c r="BC78" s="96"/>
      <c r="BD78" s="96"/>
      <c r="BE78" s="96"/>
      <c r="BF78" s="96"/>
      <c r="BG78" s="62">
        <f t="shared" si="42"/>
        <v>0</v>
      </c>
      <c r="BH78" s="63">
        <f t="shared" si="43"/>
        <v>0</v>
      </c>
      <c r="BI78" s="64">
        <f t="shared" si="43"/>
        <v>0</v>
      </c>
      <c r="BJ78" s="64">
        <f t="shared" si="43"/>
        <v>0</v>
      </c>
      <c r="BK78" s="67"/>
      <c r="BL78" s="67"/>
      <c r="BM78" s="67"/>
      <c r="BN78" s="67"/>
      <c r="BO78" s="67"/>
      <c r="BP78" s="67"/>
      <c r="BQ78" s="67"/>
      <c r="BR78" s="67"/>
      <c r="BS78" s="68"/>
      <c r="BT78" s="69"/>
      <c r="BU78" s="69"/>
    </row>
    <row r="79" spans="1:73" s="13" customFormat="1" ht="15.75" collapsed="1">
      <c r="A79" s="11">
        <v>11</v>
      </c>
      <c r="B79" s="11" t="s">
        <v>17</v>
      </c>
      <c r="C79" s="46"/>
      <c r="D79" s="47"/>
      <c r="E79" s="46"/>
      <c r="F79" s="46"/>
      <c r="G79" s="46"/>
      <c r="H79" s="47"/>
      <c r="I79" s="46"/>
      <c r="J79" s="46"/>
      <c r="K79" s="46"/>
      <c r="L79" s="47"/>
      <c r="M79" s="46"/>
      <c r="N79" s="46"/>
      <c r="O79" s="48"/>
      <c r="P79" s="47"/>
      <c r="Q79" s="46"/>
      <c r="R79" s="46"/>
      <c r="S79" s="99">
        <f t="shared" si="22"/>
        <v>0</v>
      </c>
      <c r="T79" s="99">
        <f t="shared" si="23"/>
        <v>0</v>
      </c>
      <c r="U79" s="99">
        <f t="shared" si="24"/>
        <v>0</v>
      </c>
      <c r="V79" s="99">
        <f t="shared" si="25"/>
        <v>0</v>
      </c>
      <c r="W79" s="73"/>
      <c r="X79" s="73"/>
      <c r="Y79" s="12"/>
      <c r="Z79" s="12"/>
      <c r="AA79" s="76"/>
      <c r="AB79" s="99">
        <v>0</v>
      </c>
      <c r="AC79" s="76"/>
      <c r="AD79" s="76"/>
      <c r="AE79" s="76"/>
      <c r="AF79" s="100"/>
      <c r="AG79" s="76"/>
      <c r="AH79" s="76"/>
      <c r="AI79" s="49">
        <f t="shared" si="28"/>
        <v>0</v>
      </c>
      <c r="AJ79" s="49">
        <f t="shared" si="29"/>
        <v>0</v>
      </c>
      <c r="AK79" s="49">
        <f t="shared" si="30"/>
        <v>0</v>
      </c>
      <c r="AL79" s="75">
        <f t="shared" si="31"/>
        <v>0</v>
      </c>
      <c r="AM79" s="49">
        <f t="shared" si="32"/>
        <v>0</v>
      </c>
      <c r="AN79" s="49">
        <f t="shared" si="33"/>
        <v>0</v>
      </c>
      <c r="AO79" s="49">
        <f t="shared" si="34"/>
        <v>0</v>
      </c>
      <c r="AP79" s="75">
        <f t="shared" si="35"/>
        <v>0</v>
      </c>
      <c r="AQ79" s="91">
        <v>4</v>
      </c>
      <c r="AR79" s="105">
        <f t="shared" si="36"/>
        <v>16000</v>
      </c>
      <c r="AS79" s="91">
        <v>3</v>
      </c>
      <c r="AT79" s="105">
        <f t="shared" si="37"/>
        <v>12030.75</v>
      </c>
      <c r="AU79" s="91">
        <v>4</v>
      </c>
      <c r="AV79" s="105">
        <f t="shared" si="38"/>
        <v>18000</v>
      </c>
      <c r="AW79" s="91">
        <v>6</v>
      </c>
      <c r="AX79" s="105">
        <f t="shared" si="39"/>
        <v>13761.54</v>
      </c>
      <c r="AY79" s="94">
        <f t="shared" si="40"/>
        <v>17</v>
      </c>
      <c r="AZ79" s="104">
        <f t="shared" si="41"/>
        <v>59792.29</v>
      </c>
      <c r="BA79" s="96"/>
      <c r="BB79" s="96"/>
      <c r="BC79" s="96"/>
      <c r="BD79" s="96"/>
      <c r="BE79" s="96"/>
      <c r="BF79" s="98"/>
      <c r="BG79" s="62">
        <f t="shared" si="42"/>
        <v>1133</v>
      </c>
      <c r="BH79" s="63">
        <f t="shared" si="43"/>
        <v>0</v>
      </c>
      <c r="BI79" s="64">
        <f t="shared" si="43"/>
        <v>37</v>
      </c>
      <c r="BJ79" s="64">
        <f t="shared" si="43"/>
        <v>38</v>
      </c>
      <c r="BK79" s="62"/>
      <c r="BL79" s="62">
        <v>1133</v>
      </c>
      <c r="BM79" s="63"/>
      <c r="BN79" s="64">
        <v>37</v>
      </c>
      <c r="BO79" s="64">
        <v>38</v>
      </c>
      <c r="BP79" s="63"/>
      <c r="BQ79" s="63"/>
      <c r="BR79" s="64"/>
      <c r="BS79" s="65"/>
      <c r="BT79" s="66">
        <v>0</v>
      </c>
      <c r="BU79" s="66">
        <v>0</v>
      </c>
    </row>
    <row r="80" spans="1:73" ht="30" hidden="1" customHeight="1" outlineLevel="1">
      <c r="A80" s="14">
        <v>1</v>
      </c>
      <c r="B80" s="20" t="s">
        <v>304</v>
      </c>
      <c r="C80" s="46"/>
      <c r="D80" s="47"/>
      <c r="E80" s="46"/>
      <c r="F80" s="46"/>
      <c r="G80" s="46"/>
      <c r="H80" s="47"/>
      <c r="I80" s="46"/>
      <c r="J80" s="46"/>
      <c r="K80" s="46"/>
      <c r="L80" s="47"/>
      <c r="M80" s="46"/>
      <c r="N80" s="46"/>
      <c r="O80" s="48"/>
      <c r="P80" s="47"/>
      <c r="Q80" s="46"/>
      <c r="R80" s="46"/>
      <c r="S80" s="99">
        <f t="shared" si="22"/>
        <v>0</v>
      </c>
      <c r="T80" s="99">
        <f t="shared" si="23"/>
        <v>0</v>
      </c>
      <c r="U80" s="99">
        <f t="shared" si="24"/>
        <v>0</v>
      </c>
      <c r="V80" s="99">
        <f t="shared" si="25"/>
        <v>0</v>
      </c>
      <c r="W80" s="73" t="e">
        <f t="shared" si="26"/>
        <v>#DIV/0!</v>
      </c>
      <c r="X80" s="73" t="e">
        <f t="shared" si="27"/>
        <v>#DIV/0!</v>
      </c>
      <c r="Y80" s="21"/>
      <c r="Z80" s="18"/>
      <c r="AA80" s="82"/>
      <c r="AB80" s="99">
        <v>0</v>
      </c>
      <c r="AC80" s="82"/>
      <c r="AD80" s="82"/>
      <c r="AE80" s="80"/>
      <c r="AF80" s="101"/>
      <c r="AG80" s="81"/>
      <c r="AH80" s="81"/>
      <c r="AI80" s="49">
        <f t="shared" si="28"/>
        <v>0</v>
      </c>
      <c r="AJ80" s="49">
        <f t="shared" si="29"/>
        <v>0</v>
      </c>
      <c r="AK80" s="49">
        <f t="shared" si="30"/>
        <v>0</v>
      </c>
      <c r="AL80" s="75">
        <f t="shared" si="31"/>
        <v>0</v>
      </c>
      <c r="AM80" s="49">
        <f t="shared" si="32"/>
        <v>0</v>
      </c>
      <c r="AN80" s="49">
        <f t="shared" si="33"/>
        <v>0</v>
      </c>
      <c r="AO80" s="49">
        <f t="shared" si="34"/>
        <v>0</v>
      </c>
      <c r="AP80" s="75">
        <f t="shared" si="35"/>
        <v>0</v>
      </c>
      <c r="AQ80" s="90"/>
      <c r="AR80" s="105">
        <f t="shared" si="36"/>
        <v>0</v>
      </c>
      <c r="AS80" s="90"/>
      <c r="AT80" s="105">
        <f t="shared" si="37"/>
        <v>0</v>
      </c>
      <c r="AU80" s="90"/>
      <c r="AV80" s="105">
        <f t="shared" si="38"/>
        <v>0</v>
      </c>
      <c r="AW80" s="90"/>
      <c r="AX80" s="105">
        <f t="shared" si="39"/>
        <v>0</v>
      </c>
      <c r="AY80" s="94">
        <f t="shared" si="40"/>
        <v>0</v>
      </c>
      <c r="AZ80" s="104">
        <f t="shared" si="41"/>
        <v>0</v>
      </c>
      <c r="BA80" s="96"/>
      <c r="BB80" s="96"/>
      <c r="BC80" s="96"/>
      <c r="BD80" s="96"/>
      <c r="BE80" s="96"/>
      <c r="BF80" s="96"/>
      <c r="BG80" s="62">
        <f t="shared" si="42"/>
        <v>0</v>
      </c>
      <c r="BH80" s="63">
        <f t="shared" si="43"/>
        <v>0</v>
      </c>
      <c r="BI80" s="64">
        <f t="shared" si="43"/>
        <v>0</v>
      </c>
      <c r="BJ80" s="64">
        <f t="shared" si="43"/>
        <v>0</v>
      </c>
      <c r="BK80" s="67"/>
      <c r="BL80" s="67"/>
      <c r="BM80" s="67"/>
      <c r="BN80" s="67"/>
      <c r="BO80" s="67"/>
      <c r="BP80" s="67"/>
      <c r="BQ80" s="67"/>
      <c r="BR80" s="67"/>
      <c r="BS80" s="68"/>
      <c r="BT80" s="69"/>
      <c r="BU80" s="69"/>
    </row>
    <row r="81" spans="1:73" ht="25.5" hidden="1" customHeight="1" outlineLevel="1">
      <c r="A81" s="14">
        <v>2</v>
      </c>
      <c r="B81" s="20" t="s">
        <v>305</v>
      </c>
      <c r="C81" s="46"/>
      <c r="D81" s="47"/>
      <c r="E81" s="46"/>
      <c r="F81" s="46"/>
      <c r="G81" s="46"/>
      <c r="H81" s="47"/>
      <c r="I81" s="46"/>
      <c r="J81" s="46"/>
      <c r="K81" s="46"/>
      <c r="L81" s="47"/>
      <c r="M81" s="46"/>
      <c r="N81" s="46"/>
      <c r="O81" s="48"/>
      <c r="P81" s="47"/>
      <c r="Q81" s="46"/>
      <c r="R81" s="46"/>
      <c r="S81" s="99">
        <f t="shared" si="22"/>
        <v>0</v>
      </c>
      <c r="T81" s="99">
        <f t="shared" si="23"/>
        <v>0</v>
      </c>
      <c r="U81" s="99">
        <f t="shared" si="24"/>
        <v>0</v>
      </c>
      <c r="V81" s="99">
        <f t="shared" si="25"/>
        <v>0</v>
      </c>
      <c r="W81" s="73" t="e">
        <f t="shared" si="26"/>
        <v>#DIV/0!</v>
      </c>
      <c r="X81" s="73" t="e">
        <f t="shared" si="27"/>
        <v>#DIV/0!</v>
      </c>
      <c r="Y81" s="21"/>
      <c r="Z81" s="21"/>
      <c r="AA81" s="82"/>
      <c r="AB81" s="99">
        <v>0</v>
      </c>
      <c r="AC81" s="82"/>
      <c r="AD81" s="82"/>
      <c r="AE81" s="80"/>
      <c r="AF81" s="101"/>
      <c r="AG81" s="81"/>
      <c r="AH81" s="81"/>
      <c r="AI81" s="49">
        <f t="shared" si="28"/>
        <v>0</v>
      </c>
      <c r="AJ81" s="49">
        <f t="shared" si="29"/>
        <v>0</v>
      </c>
      <c r="AK81" s="49">
        <f t="shared" si="30"/>
        <v>0</v>
      </c>
      <c r="AL81" s="75">
        <f t="shared" si="31"/>
        <v>0</v>
      </c>
      <c r="AM81" s="49">
        <f t="shared" si="32"/>
        <v>0</v>
      </c>
      <c r="AN81" s="49">
        <f t="shared" si="33"/>
        <v>0</v>
      </c>
      <c r="AO81" s="49">
        <f t="shared" si="34"/>
        <v>0</v>
      </c>
      <c r="AP81" s="75">
        <f t="shared" si="35"/>
        <v>0</v>
      </c>
      <c r="AQ81" s="90"/>
      <c r="AR81" s="105">
        <f t="shared" si="36"/>
        <v>0</v>
      </c>
      <c r="AS81" s="90"/>
      <c r="AT81" s="105">
        <f t="shared" si="37"/>
        <v>0</v>
      </c>
      <c r="AU81" s="90"/>
      <c r="AV81" s="105">
        <f t="shared" si="38"/>
        <v>0</v>
      </c>
      <c r="AW81" s="90"/>
      <c r="AX81" s="105">
        <f t="shared" si="39"/>
        <v>0</v>
      </c>
      <c r="AY81" s="94">
        <f t="shared" si="40"/>
        <v>0</v>
      </c>
      <c r="AZ81" s="104">
        <f t="shared" si="41"/>
        <v>0</v>
      </c>
      <c r="BA81" s="96"/>
      <c r="BB81" s="96"/>
      <c r="BC81" s="96"/>
      <c r="BD81" s="96"/>
      <c r="BE81" s="96"/>
      <c r="BF81" s="96"/>
      <c r="BG81" s="62">
        <f t="shared" si="42"/>
        <v>0</v>
      </c>
      <c r="BH81" s="63">
        <f t="shared" si="43"/>
        <v>0</v>
      </c>
      <c r="BI81" s="64">
        <f t="shared" si="43"/>
        <v>0</v>
      </c>
      <c r="BJ81" s="64">
        <f t="shared" si="43"/>
        <v>0</v>
      </c>
      <c r="BK81" s="67"/>
      <c r="BL81" s="67"/>
      <c r="BM81" s="67"/>
      <c r="BN81" s="67"/>
      <c r="BO81" s="67"/>
      <c r="BP81" s="67"/>
      <c r="BQ81" s="67"/>
      <c r="BR81" s="67"/>
      <c r="BS81" s="68"/>
      <c r="BT81" s="69"/>
      <c r="BU81" s="69"/>
    </row>
    <row r="82" spans="1:73" ht="25.5" hidden="1" customHeight="1" outlineLevel="1">
      <c r="A82" s="14">
        <v>3</v>
      </c>
      <c r="B82" s="20" t="s">
        <v>306</v>
      </c>
      <c r="C82" s="46"/>
      <c r="D82" s="47"/>
      <c r="E82" s="46"/>
      <c r="F82" s="46"/>
      <c r="G82" s="46"/>
      <c r="H82" s="47"/>
      <c r="I82" s="46"/>
      <c r="J82" s="46"/>
      <c r="K82" s="46"/>
      <c r="L82" s="47"/>
      <c r="M82" s="46"/>
      <c r="N82" s="46"/>
      <c r="O82" s="48"/>
      <c r="P82" s="47"/>
      <c r="Q82" s="46"/>
      <c r="R82" s="46"/>
      <c r="S82" s="99">
        <f t="shared" si="22"/>
        <v>0</v>
      </c>
      <c r="T82" s="99">
        <f t="shared" si="23"/>
        <v>0</v>
      </c>
      <c r="U82" s="99">
        <f t="shared" si="24"/>
        <v>0</v>
      </c>
      <c r="V82" s="99">
        <f t="shared" si="25"/>
        <v>0</v>
      </c>
      <c r="W82" s="73" t="e">
        <f t="shared" si="26"/>
        <v>#DIV/0!</v>
      </c>
      <c r="X82" s="73" t="e">
        <f t="shared" si="27"/>
        <v>#DIV/0!</v>
      </c>
      <c r="Y82" s="21"/>
      <c r="Z82" s="18"/>
      <c r="AA82" s="82"/>
      <c r="AB82" s="99">
        <v>0</v>
      </c>
      <c r="AC82" s="82"/>
      <c r="AD82" s="82"/>
      <c r="AE82" s="80"/>
      <c r="AF82" s="101"/>
      <c r="AG82" s="81"/>
      <c r="AH82" s="81"/>
      <c r="AI82" s="49">
        <f t="shared" si="28"/>
        <v>0</v>
      </c>
      <c r="AJ82" s="49">
        <f t="shared" si="29"/>
        <v>0</v>
      </c>
      <c r="AK82" s="49">
        <f t="shared" si="30"/>
        <v>0</v>
      </c>
      <c r="AL82" s="75">
        <f t="shared" si="31"/>
        <v>0</v>
      </c>
      <c r="AM82" s="49">
        <f t="shared" si="32"/>
        <v>0</v>
      </c>
      <c r="AN82" s="49">
        <f t="shared" si="33"/>
        <v>0</v>
      </c>
      <c r="AO82" s="49">
        <f t="shared" si="34"/>
        <v>0</v>
      </c>
      <c r="AP82" s="75">
        <f t="shared" si="35"/>
        <v>0</v>
      </c>
      <c r="AQ82" s="90"/>
      <c r="AR82" s="105">
        <f t="shared" si="36"/>
        <v>0</v>
      </c>
      <c r="AS82" s="90"/>
      <c r="AT82" s="105">
        <f t="shared" si="37"/>
        <v>0</v>
      </c>
      <c r="AU82" s="90"/>
      <c r="AV82" s="105">
        <f t="shared" si="38"/>
        <v>0</v>
      </c>
      <c r="AW82" s="90"/>
      <c r="AX82" s="105">
        <f t="shared" si="39"/>
        <v>0</v>
      </c>
      <c r="AY82" s="94">
        <f t="shared" si="40"/>
        <v>0</v>
      </c>
      <c r="AZ82" s="104">
        <f t="shared" si="41"/>
        <v>0</v>
      </c>
      <c r="BA82" s="96"/>
      <c r="BB82" s="96"/>
      <c r="BC82" s="96"/>
      <c r="BD82" s="96"/>
      <c r="BE82" s="96"/>
      <c r="BF82" s="96"/>
      <c r="BG82" s="62">
        <f t="shared" si="42"/>
        <v>0</v>
      </c>
      <c r="BH82" s="63">
        <f t="shared" si="43"/>
        <v>0</v>
      </c>
      <c r="BI82" s="64">
        <f t="shared" si="43"/>
        <v>0</v>
      </c>
      <c r="BJ82" s="64">
        <f t="shared" si="43"/>
        <v>0</v>
      </c>
      <c r="BK82" s="67"/>
      <c r="BL82" s="67"/>
      <c r="BM82" s="67"/>
      <c r="BN82" s="67"/>
      <c r="BO82" s="67"/>
      <c r="BP82" s="67"/>
      <c r="BQ82" s="67"/>
      <c r="BR82" s="67"/>
      <c r="BS82" s="68"/>
      <c r="BT82" s="69"/>
      <c r="BU82" s="69"/>
    </row>
    <row r="83" spans="1:73" ht="12.75" hidden="1" customHeight="1" outlineLevel="1">
      <c r="A83" s="14">
        <v>4</v>
      </c>
      <c r="B83" s="20" t="s">
        <v>307</v>
      </c>
      <c r="C83" s="46"/>
      <c r="D83" s="47"/>
      <c r="E83" s="46"/>
      <c r="F83" s="46"/>
      <c r="G83" s="46"/>
      <c r="H83" s="47"/>
      <c r="I83" s="46"/>
      <c r="J83" s="46"/>
      <c r="K83" s="46"/>
      <c r="L83" s="47"/>
      <c r="M83" s="46"/>
      <c r="N83" s="46"/>
      <c r="O83" s="48"/>
      <c r="P83" s="47"/>
      <c r="Q83" s="46"/>
      <c r="R83" s="46"/>
      <c r="S83" s="99">
        <f t="shared" si="22"/>
        <v>0</v>
      </c>
      <c r="T83" s="99">
        <f t="shared" si="23"/>
        <v>0</v>
      </c>
      <c r="U83" s="99">
        <f t="shared" si="24"/>
        <v>0</v>
      </c>
      <c r="V83" s="99">
        <f t="shared" si="25"/>
        <v>0</v>
      </c>
      <c r="W83" s="73" t="e">
        <f t="shared" si="26"/>
        <v>#DIV/0!</v>
      </c>
      <c r="X83" s="73" t="e">
        <f t="shared" si="27"/>
        <v>#DIV/0!</v>
      </c>
      <c r="Y83" s="21"/>
      <c r="Z83" s="18"/>
      <c r="AA83" s="82"/>
      <c r="AB83" s="99">
        <v>0</v>
      </c>
      <c r="AC83" s="82"/>
      <c r="AD83" s="82"/>
      <c r="AE83" s="80"/>
      <c r="AF83" s="101"/>
      <c r="AG83" s="81"/>
      <c r="AH83" s="81"/>
      <c r="AI83" s="49">
        <f t="shared" si="28"/>
        <v>0</v>
      </c>
      <c r="AJ83" s="49">
        <f t="shared" si="29"/>
        <v>0</v>
      </c>
      <c r="AK83" s="49">
        <f t="shared" si="30"/>
        <v>0</v>
      </c>
      <c r="AL83" s="75">
        <f t="shared" si="31"/>
        <v>0</v>
      </c>
      <c r="AM83" s="49">
        <f t="shared" si="32"/>
        <v>0</v>
      </c>
      <c r="AN83" s="49">
        <f t="shared" si="33"/>
        <v>0</v>
      </c>
      <c r="AO83" s="49">
        <f t="shared" si="34"/>
        <v>0</v>
      </c>
      <c r="AP83" s="75">
        <f t="shared" si="35"/>
        <v>0</v>
      </c>
      <c r="AQ83" s="90"/>
      <c r="AR83" s="105">
        <f t="shared" si="36"/>
        <v>0</v>
      </c>
      <c r="AS83" s="90"/>
      <c r="AT83" s="105">
        <f t="shared" si="37"/>
        <v>0</v>
      </c>
      <c r="AU83" s="90"/>
      <c r="AV83" s="105">
        <f t="shared" si="38"/>
        <v>0</v>
      </c>
      <c r="AW83" s="90"/>
      <c r="AX83" s="105">
        <f t="shared" si="39"/>
        <v>0</v>
      </c>
      <c r="AY83" s="94">
        <f t="shared" si="40"/>
        <v>0</v>
      </c>
      <c r="AZ83" s="104">
        <f t="shared" si="41"/>
        <v>0</v>
      </c>
      <c r="BA83" s="96"/>
      <c r="BB83" s="96"/>
      <c r="BC83" s="96"/>
      <c r="BD83" s="96"/>
      <c r="BE83" s="96"/>
      <c r="BF83" s="96"/>
      <c r="BG83" s="62">
        <f t="shared" si="42"/>
        <v>0</v>
      </c>
      <c r="BH83" s="63">
        <f t="shared" si="43"/>
        <v>0</v>
      </c>
      <c r="BI83" s="64">
        <f t="shared" si="43"/>
        <v>0</v>
      </c>
      <c r="BJ83" s="64">
        <f t="shared" si="43"/>
        <v>0</v>
      </c>
      <c r="BK83" s="67"/>
      <c r="BL83" s="67"/>
      <c r="BM83" s="67"/>
      <c r="BN83" s="67"/>
      <c r="BO83" s="67"/>
      <c r="BP83" s="67"/>
      <c r="BQ83" s="67"/>
      <c r="BR83" s="67"/>
      <c r="BS83" s="68"/>
      <c r="BT83" s="69"/>
      <c r="BU83" s="69"/>
    </row>
    <row r="84" spans="1:73" s="13" customFormat="1" ht="15.75" collapsed="1">
      <c r="A84" s="11">
        <v>12</v>
      </c>
      <c r="B84" s="11" t="s">
        <v>18</v>
      </c>
      <c r="C84" s="46">
        <v>1</v>
      </c>
      <c r="D84" s="47">
        <v>1500000</v>
      </c>
      <c r="E84" s="46">
        <v>7</v>
      </c>
      <c r="F84" s="46"/>
      <c r="G84" s="46"/>
      <c r="H84" s="47"/>
      <c r="I84" s="46"/>
      <c r="J84" s="46"/>
      <c r="K84" s="46"/>
      <c r="L84" s="47"/>
      <c r="M84" s="46"/>
      <c r="N84" s="46"/>
      <c r="O84" s="48"/>
      <c r="P84" s="47"/>
      <c r="Q84" s="46"/>
      <c r="R84" s="46"/>
      <c r="S84" s="99">
        <f t="shared" si="22"/>
        <v>1</v>
      </c>
      <c r="T84" s="99">
        <f t="shared" si="23"/>
        <v>1500000</v>
      </c>
      <c r="U84" s="99">
        <f t="shared" si="24"/>
        <v>7</v>
      </c>
      <c r="V84" s="99">
        <f t="shared" si="25"/>
        <v>0</v>
      </c>
      <c r="W84" s="73">
        <f t="shared" si="26"/>
        <v>0</v>
      </c>
      <c r="X84" s="73">
        <f t="shared" si="27"/>
        <v>0</v>
      </c>
      <c r="Y84" s="12"/>
      <c r="Z84" s="12"/>
      <c r="AA84" s="76">
        <v>2</v>
      </c>
      <c r="AB84" s="99">
        <v>3800000</v>
      </c>
      <c r="AC84" s="76">
        <v>13</v>
      </c>
      <c r="AD84" s="76">
        <v>0</v>
      </c>
      <c r="AE84" s="76"/>
      <c r="AF84" s="100"/>
      <c r="AG84" s="76"/>
      <c r="AH84" s="76"/>
      <c r="AI84" s="49">
        <f t="shared" si="28"/>
        <v>2</v>
      </c>
      <c r="AJ84" s="49">
        <f t="shared" si="29"/>
        <v>13</v>
      </c>
      <c r="AK84" s="49">
        <f t="shared" si="30"/>
        <v>0</v>
      </c>
      <c r="AL84" s="75">
        <f t="shared" si="31"/>
        <v>3800000</v>
      </c>
      <c r="AM84" s="49">
        <f t="shared" si="32"/>
        <v>3</v>
      </c>
      <c r="AN84" s="49">
        <f t="shared" si="33"/>
        <v>20</v>
      </c>
      <c r="AO84" s="49">
        <f t="shared" si="34"/>
        <v>0</v>
      </c>
      <c r="AP84" s="75">
        <f t="shared" si="35"/>
        <v>5300000</v>
      </c>
      <c r="AQ84" s="91">
        <v>11</v>
      </c>
      <c r="AR84" s="105">
        <f t="shared" si="36"/>
        <v>44000</v>
      </c>
      <c r="AS84" s="91">
        <v>1</v>
      </c>
      <c r="AT84" s="105">
        <f t="shared" si="37"/>
        <v>4010.25</v>
      </c>
      <c r="AU84" s="91">
        <v>2</v>
      </c>
      <c r="AV84" s="105">
        <f t="shared" si="38"/>
        <v>9000</v>
      </c>
      <c r="AW84" s="91">
        <v>11</v>
      </c>
      <c r="AX84" s="105">
        <f t="shared" si="39"/>
        <v>25229.49</v>
      </c>
      <c r="AY84" s="94">
        <f t="shared" si="40"/>
        <v>25</v>
      </c>
      <c r="AZ84" s="104">
        <f t="shared" si="41"/>
        <v>82239.740000000005</v>
      </c>
      <c r="BA84" s="96"/>
      <c r="BB84" s="96"/>
      <c r="BC84" s="96"/>
      <c r="BD84" s="96"/>
      <c r="BE84" s="96"/>
      <c r="BF84" s="98"/>
      <c r="BG84" s="62">
        <f t="shared" si="42"/>
        <v>500</v>
      </c>
      <c r="BH84" s="63">
        <f t="shared" si="43"/>
        <v>0</v>
      </c>
      <c r="BI84" s="64">
        <f t="shared" si="43"/>
        <v>15</v>
      </c>
      <c r="BJ84" s="64">
        <f t="shared" si="43"/>
        <v>13</v>
      </c>
      <c r="BK84" s="64">
        <v>5</v>
      </c>
      <c r="BL84" s="64">
        <v>495</v>
      </c>
      <c r="BM84" s="63"/>
      <c r="BN84" s="64">
        <v>15</v>
      </c>
      <c r="BO84" s="64">
        <v>13</v>
      </c>
      <c r="BP84" s="63"/>
      <c r="BQ84" s="63"/>
      <c r="BR84" s="64"/>
      <c r="BS84" s="65"/>
      <c r="BT84" s="66">
        <v>0</v>
      </c>
      <c r="BU84" s="66">
        <v>0</v>
      </c>
    </row>
    <row r="85" spans="1:73" ht="25.5" hidden="1" customHeight="1" outlineLevel="1">
      <c r="A85" s="14">
        <v>1</v>
      </c>
      <c r="B85" s="20" t="s">
        <v>308</v>
      </c>
      <c r="C85" s="46"/>
      <c r="D85" s="47"/>
      <c r="E85" s="46"/>
      <c r="F85" s="46"/>
      <c r="G85" s="46"/>
      <c r="H85" s="47"/>
      <c r="I85" s="46"/>
      <c r="J85" s="46"/>
      <c r="K85" s="46"/>
      <c r="L85" s="47"/>
      <c r="M85" s="46"/>
      <c r="N85" s="46"/>
      <c r="O85" s="48"/>
      <c r="P85" s="47"/>
      <c r="Q85" s="46"/>
      <c r="R85" s="46"/>
      <c r="S85" s="99">
        <f t="shared" si="22"/>
        <v>0</v>
      </c>
      <c r="T85" s="99">
        <f t="shared" si="23"/>
        <v>0</v>
      </c>
      <c r="U85" s="99">
        <f t="shared" si="24"/>
        <v>0</v>
      </c>
      <c r="V85" s="99">
        <f t="shared" si="25"/>
        <v>0</v>
      </c>
      <c r="W85" s="73" t="e">
        <f t="shared" si="26"/>
        <v>#DIV/0!</v>
      </c>
      <c r="X85" s="73" t="e">
        <f t="shared" si="27"/>
        <v>#DIV/0!</v>
      </c>
      <c r="Y85" s="21"/>
      <c r="Z85" s="18"/>
      <c r="AA85" s="82"/>
      <c r="AB85" s="99">
        <v>0</v>
      </c>
      <c r="AC85" s="82"/>
      <c r="AD85" s="82"/>
      <c r="AE85" s="80"/>
      <c r="AF85" s="101"/>
      <c r="AG85" s="81"/>
      <c r="AH85" s="81"/>
      <c r="AI85" s="49">
        <f t="shared" si="28"/>
        <v>0</v>
      </c>
      <c r="AJ85" s="49">
        <f t="shared" si="29"/>
        <v>0</v>
      </c>
      <c r="AK85" s="49">
        <f t="shared" si="30"/>
        <v>0</v>
      </c>
      <c r="AL85" s="75">
        <f t="shared" si="31"/>
        <v>0</v>
      </c>
      <c r="AM85" s="49">
        <f t="shared" si="32"/>
        <v>0</v>
      </c>
      <c r="AN85" s="49">
        <f t="shared" si="33"/>
        <v>0</v>
      </c>
      <c r="AO85" s="49">
        <f t="shared" si="34"/>
        <v>0</v>
      </c>
      <c r="AP85" s="75">
        <f t="shared" si="35"/>
        <v>0</v>
      </c>
      <c r="AQ85" s="90"/>
      <c r="AR85" s="105">
        <f t="shared" si="36"/>
        <v>0</v>
      </c>
      <c r="AS85" s="90"/>
      <c r="AT85" s="105">
        <f t="shared" si="37"/>
        <v>0</v>
      </c>
      <c r="AU85" s="90"/>
      <c r="AV85" s="105">
        <f t="shared" si="38"/>
        <v>0</v>
      </c>
      <c r="AW85" s="90"/>
      <c r="AX85" s="105">
        <f t="shared" si="39"/>
        <v>0</v>
      </c>
      <c r="AY85" s="94">
        <f t="shared" si="40"/>
        <v>0</v>
      </c>
      <c r="AZ85" s="104">
        <f t="shared" si="41"/>
        <v>0</v>
      </c>
      <c r="BA85" s="96"/>
      <c r="BB85" s="96"/>
      <c r="BC85" s="96"/>
      <c r="BD85" s="96"/>
      <c r="BE85" s="96"/>
      <c r="BF85" s="96"/>
      <c r="BG85" s="62">
        <f t="shared" si="42"/>
        <v>0</v>
      </c>
      <c r="BH85" s="63">
        <f t="shared" si="43"/>
        <v>0</v>
      </c>
      <c r="BI85" s="64">
        <f t="shared" si="43"/>
        <v>0</v>
      </c>
      <c r="BJ85" s="64">
        <f t="shared" si="43"/>
        <v>0</v>
      </c>
      <c r="BK85" s="67"/>
      <c r="BL85" s="67"/>
      <c r="BM85" s="67"/>
      <c r="BN85" s="67"/>
      <c r="BO85" s="67"/>
      <c r="BP85" s="67"/>
      <c r="BQ85" s="67"/>
      <c r="BR85" s="67"/>
      <c r="BS85" s="68"/>
      <c r="BT85" s="69"/>
      <c r="BU85" s="69"/>
    </row>
    <row r="86" spans="1:73" ht="25.5" hidden="1" customHeight="1" outlineLevel="1">
      <c r="A86" s="14">
        <v>2</v>
      </c>
      <c r="B86" s="20" t="s">
        <v>309</v>
      </c>
      <c r="C86" s="46"/>
      <c r="D86" s="47"/>
      <c r="E86" s="46"/>
      <c r="F86" s="46"/>
      <c r="G86" s="46"/>
      <c r="H86" s="47"/>
      <c r="I86" s="46"/>
      <c r="J86" s="46"/>
      <c r="K86" s="46"/>
      <c r="L86" s="47"/>
      <c r="M86" s="46"/>
      <c r="N86" s="46"/>
      <c r="O86" s="48"/>
      <c r="P86" s="47"/>
      <c r="Q86" s="46"/>
      <c r="R86" s="46"/>
      <c r="S86" s="99">
        <f t="shared" si="22"/>
        <v>0</v>
      </c>
      <c r="T86" s="99">
        <f t="shared" si="23"/>
        <v>0</v>
      </c>
      <c r="U86" s="99">
        <f t="shared" si="24"/>
        <v>0</v>
      </c>
      <c r="V86" s="99">
        <f t="shared" si="25"/>
        <v>0</v>
      </c>
      <c r="W86" s="73" t="e">
        <f t="shared" si="26"/>
        <v>#DIV/0!</v>
      </c>
      <c r="X86" s="73" t="e">
        <f t="shared" si="27"/>
        <v>#DIV/0!</v>
      </c>
      <c r="Y86" s="21"/>
      <c r="Z86" s="18"/>
      <c r="AA86" s="82"/>
      <c r="AB86" s="99">
        <v>0</v>
      </c>
      <c r="AC86" s="82"/>
      <c r="AD86" s="82"/>
      <c r="AE86" s="80"/>
      <c r="AF86" s="101"/>
      <c r="AG86" s="81"/>
      <c r="AH86" s="81"/>
      <c r="AI86" s="49">
        <f t="shared" si="28"/>
        <v>0</v>
      </c>
      <c r="AJ86" s="49">
        <f t="shared" si="29"/>
        <v>0</v>
      </c>
      <c r="AK86" s="49">
        <f t="shared" si="30"/>
        <v>0</v>
      </c>
      <c r="AL86" s="75">
        <f t="shared" si="31"/>
        <v>0</v>
      </c>
      <c r="AM86" s="49">
        <f t="shared" si="32"/>
        <v>0</v>
      </c>
      <c r="AN86" s="49">
        <f t="shared" si="33"/>
        <v>0</v>
      </c>
      <c r="AO86" s="49">
        <f t="shared" si="34"/>
        <v>0</v>
      </c>
      <c r="AP86" s="75">
        <f t="shared" si="35"/>
        <v>0</v>
      </c>
      <c r="AQ86" s="90"/>
      <c r="AR86" s="105">
        <f t="shared" si="36"/>
        <v>0</v>
      </c>
      <c r="AS86" s="90"/>
      <c r="AT86" s="105">
        <f t="shared" si="37"/>
        <v>0</v>
      </c>
      <c r="AU86" s="90"/>
      <c r="AV86" s="105">
        <f t="shared" si="38"/>
        <v>0</v>
      </c>
      <c r="AW86" s="90"/>
      <c r="AX86" s="105">
        <f t="shared" si="39"/>
        <v>0</v>
      </c>
      <c r="AY86" s="94">
        <f t="shared" si="40"/>
        <v>0</v>
      </c>
      <c r="AZ86" s="104">
        <f t="shared" si="41"/>
        <v>0</v>
      </c>
      <c r="BA86" s="96"/>
      <c r="BB86" s="96"/>
      <c r="BC86" s="96"/>
      <c r="BD86" s="96"/>
      <c r="BE86" s="96"/>
      <c r="BF86" s="96"/>
      <c r="BG86" s="62">
        <f t="shared" si="42"/>
        <v>0</v>
      </c>
      <c r="BH86" s="63">
        <f t="shared" si="43"/>
        <v>0</v>
      </c>
      <c r="BI86" s="64">
        <f t="shared" si="43"/>
        <v>0</v>
      </c>
      <c r="BJ86" s="64">
        <f t="shared" si="43"/>
        <v>0</v>
      </c>
      <c r="BK86" s="67"/>
      <c r="BL86" s="67"/>
      <c r="BM86" s="67"/>
      <c r="BN86" s="67"/>
      <c r="BO86" s="67"/>
      <c r="BP86" s="67"/>
      <c r="BQ86" s="67"/>
      <c r="BR86" s="67"/>
      <c r="BS86" s="68"/>
      <c r="BT86" s="69"/>
      <c r="BU86" s="69"/>
    </row>
    <row r="87" spans="1:73" ht="25.5" hidden="1" customHeight="1" outlineLevel="1">
      <c r="A87" s="14">
        <v>3</v>
      </c>
      <c r="B87" s="20" t="s">
        <v>310</v>
      </c>
      <c r="C87" s="46"/>
      <c r="D87" s="47"/>
      <c r="E87" s="46"/>
      <c r="F87" s="46"/>
      <c r="G87" s="46"/>
      <c r="H87" s="47"/>
      <c r="I87" s="46"/>
      <c r="J87" s="46"/>
      <c r="K87" s="46"/>
      <c r="L87" s="47"/>
      <c r="M87" s="46"/>
      <c r="N87" s="46"/>
      <c r="O87" s="48"/>
      <c r="P87" s="47"/>
      <c r="Q87" s="46"/>
      <c r="R87" s="46"/>
      <c r="S87" s="99">
        <f t="shared" si="22"/>
        <v>0</v>
      </c>
      <c r="T87" s="99">
        <f t="shared" si="23"/>
        <v>0</v>
      </c>
      <c r="U87" s="99">
        <f t="shared" si="24"/>
        <v>0</v>
      </c>
      <c r="V87" s="99">
        <f t="shared" si="25"/>
        <v>0</v>
      </c>
      <c r="W87" s="73" t="e">
        <f t="shared" si="26"/>
        <v>#DIV/0!</v>
      </c>
      <c r="X87" s="73" t="e">
        <f t="shared" si="27"/>
        <v>#DIV/0!</v>
      </c>
      <c r="Y87" s="21"/>
      <c r="Z87" s="18"/>
      <c r="AA87" s="82"/>
      <c r="AB87" s="99">
        <v>0</v>
      </c>
      <c r="AC87" s="82"/>
      <c r="AD87" s="82"/>
      <c r="AE87" s="80"/>
      <c r="AF87" s="101"/>
      <c r="AG87" s="81"/>
      <c r="AH87" s="81"/>
      <c r="AI87" s="49">
        <f t="shared" si="28"/>
        <v>0</v>
      </c>
      <c r="AJ87" s="49">
        <f t="shared" si="29"/>
        <v>0</v>
      </c>
      <c r="AK87" s="49">
        <f t="shared" si="30"/>
        <v>0</v>
      </c>
      <c r="AL87" s="75">
        <f t="shared" si="31"/>
        <v>0</v>
      </c>
      <c r="AM87" s="49">
        <f t="shared" si="32"/>
        <v>0</v>
      </c>
      <c r="AN87" s="49">
        <f t="shared" si="33"/>
        <v>0</v>
      </c>
      <c r="AO87" s="49">
        <f t="shared" si="34"/>
        <v>0</v>
      </c>
      <c r="AP87" s="75">
        <f t="shared" si="35"/>
        <v>0</v>
      </c>
      <c r="AQ87" s="90"/>
      <c r="AR87" s="105">
        <f t="shared" si="36"/>
        <v>0</v>
      </c>
      <c r="AS87" s="90"/>
      <c r="AT87" s="105">
        <f t="shared" si="37"/>
        <v>0</v>
      </c>
      <c r="AU87" s="90"/>
      <c r="AV87" s="105">
        <f t="shared" si="38"/>
        <v>0</v>
      </c>
      <c r="AW87" s="90"/>
      <c r="AX87" s="105">
        <f t="shared" si="39"/>
        <v>0</v>
      </c>
      <c r="AY87" s="94">
        <f t="shared" si="40"/>
        <v>0</v>
      </c>
      <c r="AZ87" s="104">
        <f t="shared" si="41"/>
        <v>0</v>
      </c>
      <c r="BA87" s="96"/>
      <c r="BB87" s="96"/>
      <c r="BC87" s="96"/>
      <c r="BD87" s="96"/>
      <c r="BE87" s="96"/>
      <c r="BF87" s="96"/>
      <c r="BG87" s="62">
        <f t="shared" si="42"/>
        <v>0</v>
      </c>
      <c r="BH87" s="63">
        <f t="shared" si="43"/>
        <v>0</v>
      </c>
      <c r="BI87" s="64">
        <f t="shared" si="43"/>
        <v>0</v>
      </c>
      <c r="BJ87" s="64">
        <f t="shared" si="43"/>
        <v>0</v>
      </c>
      <c r="BK87" s="67"/>
      <c r="BL87" s="67"/>
      <c r="BM87" s="67"/>
      <c r="BN87" s="67"/>
      <c r="BO87" s="67"/>
      <c r="BP87" s="67"/>
      <c r="BQ87" s="67"/>
      <c r="BR87" s="67"/>
      <c r="BS87" s="68"/>
      <c r="BT87" s="69"/>
      <c r="BU87" s="69"/>
    </row>
    <row r="88" spans="1:73" ht="25.5" hidden="1" customHeight="1" outlineLevel="1">
      <c r="A88" s="14">
        <v>4</v>
      </c>
      <c r="B88" s="20" t="s">
        <v>311</v>
      </c>
      <c r="C88" s="46"/>
      <c r="D88" s="47"/>
      <c r="E88" s="46"/>
      <c r="F88" s="46"/>
      <c r="G88" s="46"/>
      <c r="H88" s="47"/>
      <c r="I88" s="46"/>
      <c r="J88" s="46"/>
      <c r="K88" s="46"/>
      <c r="L88" s="47"/>
      <c r="M88" s="46"/>
      <c r="N88" s="46"/>
      <c r="O88" s="48"/>
      <c r="P88" s="47"/>
      <c r="Q88" s="46"/>
      <c r="R88" s="46"/>
      <c r="S88" s="99">
        <f t="shared" si="22"/>
        <v>0</v>
      </c>
      <c r="T88" s="99">
        <f t="shared" si="23"/>
        <v>0</v>
      </c>
      <c r="U88" s="99">
        <f t="shared" si="24"/>
        <v>0</v>
      </c>
      <c r="V88" s="99">
        <f t="shared" si="25"/>
        <v>0</v>
      </c>
      <c r="W88" s="73" t="e">
        <f t="shared" si="26"/>
        <v>#DIV/0!</v>
      </c>
      <c r="X88" s="73" t="e">
        <f t="shared" si="27"/>
        <v>#DIV/0!</v>
      </c>
      <c r="Y88" s="21"/>
      <c r="Z88" s="18"/>
      <c r="AA88" s="82"/>
      <c r="AB88" s="99">
        <v>0</v>
      </c>
      <c r="AC88" s="82"/>
      <c r="AD88" s="82"/>
      <c r="AE88" s="80"/>
      <c r="AF88" s="101"/>
      <c r="AG88" s="81"/>
      <c r="AH88" s="81"/>
      <c r="AI88" s="49">
        <f t="shared" si="28"/>
        <v>0</v>
      </c>
      <c r="AJ88" s="49">
        <f t="shared" si="29"/>
        <v>0</v>
      </c>
      <c r="AK88" s="49">
        <f t="shared" si="30"/>
        <v>0</v>
      </c>
      <c r="AL88" s="75">
        <f t="shared" si="31"/>
        <v>0</v>
      </c>
      <c r="AM88" s="49">
        <f t="shared" si="32"/>
        <v>0</v>
      </c>
      <c r="AN88" s="49">
        <f t="shared" si="33"/>
        <v>0</v>
      </c>
      <c r="AO88" s="49">
        <f t="shared" si="34"/>
        <v>0</v>
      </c>
      <c r="AP88" s="75">
        <f t="shared" si="35"/>
        <v>0</v>
      </c>
      <c r="AQ88" s="90"/>
      <c r="AR88" s="105">
        <f t="shared" si="36"/>
        <v>0</v>
      </c>
      <c r="AS88" s="90"/>
      <c r="AT88" s="105">
        <f t="shared" si="37"/>
        <v>0</v>
      </c>
      <c r="AU88" s="90"/>
      <c r="AV88" s="105">
        <f t="shared" si="38"/>
        <v>0</v>
      </c>
      <c r="AW88" s="90"/>
      <c r="AX88" s="105">
        <f t="shared" si="39"/>
        <v>0</v>
      </c>
      <c r="AY88" s="94">
        <f t="shared" si="40"/>
        <v>0</v>
      </c>
      <c r="AZ88" s="104">
        <f t="shared" si="41"/>
        <v>0</v>
      </c>
      <c r="BA88" s="96"/>
      <c r="BB88" s="96"/>
      <c r="BC88" s="96"/>
      <c r="BD88" s="96"/>
      <c r="BE88" s="96"/>
      <c r="BF88" s="96"/>
      <c r="BG88" s="62">
        <f t="shared" si="42"/>
        <v>0</v>
      </c>
      <c r="BH88" s="63">
        <f t="shared" si="43"/>
        <v>0</v>
      </c>
      <c r="BI88" s="64">
        <f t="shared" si="43"/>
        <v>0</v>
      </c>
      <c r="BJ88" s="64">
        <f t="shared" si="43"/>
        <v>0</v>
      </c>
      <c r="BK88" s="67"/>
      <c r="BL88" s="67"/>
      <c r="BM88" s="67"/>
      <c r="BN88" s="67"/>
      <c r="BO88" s="67"/>
      <c r="BP88" s="67"/>
      <c r="BQ88" s="67"/>
      <c r="BR88" s="67"/>
      <c r="BS88" s="68"/>
      <c r="BT88" s="69"/>
      <c r="BU88" s="69"/>
    </row>
    <row r="89" spans="1:73" ht="25.5" hidden="1" customHeight="1" outlineLevel="1">
      <c r="A89" s="14">
        <v>5</v>
      </c>
      <c r="B89" s="20" t="s">
        <v>312</v>
      </c>
      <c r="C89" s="46"/>
      <c r="D89" s="47"/>
      <c r="E89" s="46"/>
      <c r="F89" s="46"/>
      <c r="G89" s="46"/>
      <c r="H89" s="47"/>
      <c r="I89" s="46"/>
      <c r="J89" s="46"/>
      <c r="K89" s="46"/>
      <c r="L89" s="47"/>
      <c r="M89" s="46"/>
      <c r="N89" s="46"/>
      <c r="O89" s="48"/>
      <c r="P89" s="47"/>
      <c r="Q89" s="46"/>
      <c r="R89" s="46"/>
      <c r="S89" s="99">
        <f t="shared" si="22"/>
        <v>0</v>
      </c>
      <c r="T89" s="99">
        <f t="shared" si="23"/>
        <v>0</v>
      </c>
      <c r="U89" s="99">
        <f t="shared" si="24"/>
        <v>0</v>
      </c>
      <c r="V89" s="99">
        <f t="shared" si="25"/>
        <v>0</v>
      </c>
      <c r="W89" s="73" t="e">
        <f t="shared" si="26"/>
        <v>#DIV/0!</v>
      </c>
      <c r="X89" s="73" t="e">
        <f t="shared" si="27"/>
        <v>#DIV/0!</v>
      </c>
      <c r="Y89" s="21"/>
      <c r="Z89" s="18"/>
      <c r="AA89" s="82"/>
      <c r="AB89" s="99">
        <v>0</v>
      </c>
      <c r="AC89" s="82"/>
      <c r="AD89" s="82"/>
      <c r="AE89" s="80"/>
      <c r="AF89" s="101"/>
      <c r="AG89" s="81"/>
      <c r="AH89" s="81"/>
      <c r="AI89" s="49">
        <f t="shared" si="28"/>
        <v>0</v>
      </c>
      <c r="AJ89" s="49">
        <f t="shared" si="29"/>
        <v>0</v>
      </c>
      <c r="AK89" s="49">
        <f t="shared" si="30"/>
        <v>0</v>
      </c>
      <c r="AL89" s="75">
        <f t="shared" si="31"/>
        <v>0</v>
      </c>
      <c r="AM89" s="49">
        <f t="shared" si="32"/>
        <v>0</v>
      </c>
      <c r="AN89" s="49">
        <f t="shared" si="33"/>
        <v>0</v>
      </c>
      <c r="AO89" s="49">
        <f t="shared" si="34"/>
        <v>0</v>
      </c>
      <c r="AP89" s="75">
        <f t="shared" si="35"/>
        <v>0</v>
      </c>
      <c r="AQ89" s="90"/>
      <c r="AR89" s="105">
        <f t="shared" si="36"/>
        <v>0</v>
      </c>
      <c r="AS89" s="90"/>
      <c r="AT89" s="105">
        <f t="shared" si="37"/>
        <v>0</v>
      </c>
      <c r="AU89" s="90"/>
      <c r="AV89" s="105">
        <f t="shared" si="38"/>
        <v>0</v>
      </c>
      <c r="AW89" s="90"/>
      <c r="AX89" s="105">
        <f t="shared" si="39"/>
        <v>0</v>
      </c>
      <c r="AY89" s="94">
        <f t="shared" si="40"/>
        <v>0</v>
      </c>
      <c r="AZ89" s="104">
        <f t="shared" si="41"/>
        <v>0</v>
      </c>
      <c r="BA89" s="96"/>
      <c r="BB89" s="96"/>
      <c r="BC89" s="96"/>
      <c r="BD89" s="96"/>
      <c r="BE89" s="96"/>
      <c r="BF89" s="96"/>
      <c r="BG89" s="62">
        <f t="shared" si="42"/>
        <v>0</v>
      </c>
      <c r="BH89" s="63">
        <f t="shared" si="43"/>
        <v>0</v>
      </c>
      <c r="BI89" s="64">
        <f t="shared" si="43"/>
        <v>0</v>
      </c>
      <c r="BJ89" s="64">
        <f t="shared" si="43"/>
        <v>0</v>
      </c>
      <c r="BK89" s="67"/>
      <c r="BL89" s="67"/>
      <c r="BM89" s="67"/>
      <c r="BN89" s="67"/>
      <c r="BO89" s="67"/>
      <c r="BP89" s="67"/>
      <c r="BQ89" s="67"/>
      <c r="BR89" s="67"/>
      <c r="BS89" s="68"/>
      <c r="BT89" s="69"/>
      <c r="BU89" s="69"/>
    </row>
    <row r="90" spans="1:73" ht="25.5" hidden="1" customHeight="1" outlineLevel="1">
      <c r="A90" s="14">
        <v>6</v>
      </c>
      <c r="B90" s="20" t="s">
        <v>313</v>
      </c>
      <c r="C90" s="46"/>
      <c r="D90" s="47"/>
      <c r="E90" s="46"/>
      <c r="F90" s="46"/>
      <c r="G90" s="46"/>
      <c r="H90" s="47"/>
      <c r="I90" s="46"/>
      <c r="J90" s="46"/>
      <c r="K90" s="46"/>
      <c r="L90" s="47"/>
      <c r="M90" s="46"/>
      <c r="N90" s="46"/>
      <c r="O90" s="48"/>
      <c r="P90" s="47"/>
      <c r="Q90" s="46"/>
      <c r="R90" s="46"/>
      <c r="S90" s="99">
        <f t="shared" si="22"/>
        <v>0</v>
      </c>
      <c r="T90" s="99">
        <f t="shared" si="23"/>
        <v>0</v>
      </c>
      <c r="U90" s="99">
        <f t="shared" si="24"/>
        <v>0</v>
      </c>
      <c r="V90" s="99">
        <f t="shared" si="25"/>
        <v>0</v>
      </c>
      <c r="W90" s="73" t="e">
        <f t="shared" si="26"/>
        <v>#DIV/0!</v>
      </c>
      <c r="X90" s="73" t="e">
        <f t="shared" si="27"/>
        <v>#DIV/0!</v>
      </c>
      <c r="Y90" s="21"/>
      <c r="Z90" s="18"/>
      <c r="AA90" s="82"/>
      <c r="AB90" s="99">
        <v>0</v>
      </c>
      <c r="AC90" s="82"/>
      <c r="AD90" s="82"/>
      <c r="AE90" s="80"/>
      <c r="AF90" s="101"/>
      <c r="AG90" s="81"/>
      <c r="AH90" s="81"/>
      <c r="AI90" s="49">
        <f t="shared" si="28"/>
        <v>0</v>
      </c>
      <c r="AJ90" s="49">
        <f t="shared" si="29"/>
        <v>0</v>
      </c>
      <c r="AK90" s="49">
        <f t="shared" si="30"/>
        <v>0</v>
      </c>
      <c r="AL90" s="75">
        <f t="shared" si="31"/>
        <v>0</v>
      </c>
      <c r="AM90" s="49">
        <f t="shared" si="32"/>
        <v>0</v>
      </c>
      <c r="AN90" s="49">
        <f t="shared" si="33"/>
        <v>0</v>
      </c>
      <c r="AO90" s="49">
        <f t="shared" si="34"/>
        <v>0</v>
      </c>
      <c r="AP90" s="75">
        <f t="shared" si="35"/>
        <v>0</v>
      </c>
      <c r="AQ90" s="90"/>
      <c r="AR90" s="105">
        <f t="shared" si="36"/>
        <v>0</v>
      </c>
      <c r="AS90" s="90"/>
      <c r="AT90" s="105">
        <f t="shared" si="37"/>
        <v>0</v>
      </c>
      <c r="AU90" s="90"/>
      <c r="AV90" s="105">
        <f t="shared" si="38"/>
        <v>0</v>
      </c>
      <c r="AW90" s="90"/>
      <c r="AX90" s="105">
        <f t="shared" si="39"/>
        <v>0</v>
      </c>
      <c r="AY90" s="94">
        <f t="shared" si="40"/>
        <v>0</v>
      </c>
      <c r="AZ90" s="104">
        <f t="shared" si="41"/>
        <v>0</v>
      </c>
      <c r="BA90" s="96"/>
      <c r="BB90" s="96"/>
      <c r="BC90" s="96"/>
      <c r="BD90" s="96"/>
      <c r="BE90" s="96"/>
      <c r="BF90" s="96"/>
      <c r="BG90" s="62">
        <f t="shared" si="42"/>
        <v>0</v>
      </c>
      <c r="BH90" s="63">
        <f t="shared" si="43"/>
        <v>0</v>
      </c>
      <c r="BI90" s="64">
        <f t="shared" si="43"/>
        <v>0</v>
      </c>
      <c r="BJ90" s="64">
        <f t="shared" si="43"/>
        <v>0</v>
      </c>
      <c r="BK90" s="67"/>
      <c r="BL90" s="67"/>
      <c r="BM90" s="67"/>
      <c r="BN90" s="67"/>
      <c r="BO90" s="67"/>
      <c r="BP90" s="67"/>
      <c r="BQ90" s="67"/>
      <c r="BR90" s="67"/>
      <c r="BS90" s="68"/>
      <c r="BT90" s="69"/>
      <c r="BU90" s="69"/>
    </row>
    <row r="91" spans="1:73" ht="25.5" hidden="1" customHeight="1" outlineLevel="1">
      <c r="A91" s="14">
        <v>7</v>
      </c>
      <c r="B91" s="20" t="s">
        <v>314</v>
      </c>
      <c r="C91" s="46"/>
      <c r="D91" s="47"/>
      <c r="E91" s="46"/>
      <c r="F91" s="46"/>
      <c r="G91" s="46"/>
      <c r="H91" s="47"/>
      <c r="I91" s="46"/>
      <c r="J91" s="46"/>
      <c r="K91" s="46"/>
      <c r="L91" s="47"/>
      <c r="M91" s="46"/>
      <c r="N91" s="46"/>
      <c r="O91" s="48"/>
      <c r="P91" s="47"/>
      <c r="Q91" s="46"/>
      <c r="R91" s="46"/>
      <c r="S91" s="99">
        <f t="shared" si="22"/>
        <v>0</v>
      </c>
      <c r="T91" s="99">
        <f t="shared" si="23"/>
        <v>0</v>
      </c>
      <c r="U91" s="99">
        <f t="shared" si="24"/>
        <v>0</v>
      </c>
      <c r="V91" s="99">
        <f t="shared" si="25"/>
        <v>0</v>
      </c>
      <c r="W91" s="73" t="e">
        <f t="shared" si="26"/>
        <v>#DIV/0!</v>
      </c>
      <c r="X91" s="73" t="e">
        <f t="shared" si="27"/>
        <v>#DIV/0!</v>
      </c>
      <c r="Y91" s="21"/>
      <c r="Z91" s="18"/>
      <c r="AA91" s="82"/>
      <c r="AB91" s="99">
        <v>0</v>
      </c>
      <c r="AC91" s="82"/>
      <c r="AD91" s="82"/>
      <c r="AE91" s="80"/>
      <c r="AF91" s="101"/>
      <c r="AG91" s="81"/>
      <c r="AH91" s="81"/>
      <c r="AI91" s="49">
        <f t="shared" si="28"/>
        <v>0</v>
      </c>
      <c r="AJ91" s="49">
        <f t="shared" si="29"/>
        <v>0</v>
      </c>
      <c r="AK91" s="49">
        <f t="shared" si="30"/>
        <v>0</v>
      </c>
      <c r="AL91" s="75">
        <f t="shared" si="31"/>
        <v>0</v>
      </c>
      <c r="AM91" s="49">
        <f t="shared" si="32"/>
        <v>0</v>
      </c>
      <c r="AN91" s="49">
        <f t="shared" si="33"/>
        <v>0</v>
      </c>
      <c r="AO91" s="49">
        <f t="shared" si="34"/>
        <v>0</v>
      </c>
      <c r="AP91" s="75">
        <f t="shared" si="35"/>
        <v>0</v>
      </c>
      <c r="AQ91" s="90"/>
      <c r="AR91" s="105">
        <f t="shared" si="36"/>
        <v>0</v>
      </c>
      <c r="AS91" s="90"/>
      <c r="AT91" s="105">
        <f t="shared" si="37"/>
        <v>0</v>
      </c>
      <c r="AU91" s="90"/>
      <c r="AV91" s="105">
        <f t="shared" si="38"/>
        <v>0</v>
      </c>
      <c r="AW91" s="90"/>
      <c r="AX91" s="105">
        <f t="shared" si="39"/>
        <v>0</v>
      </c>
      <c r="AY91" s="94">
        <f t="shared" si="40"/>
        <v>0</v>
      </c>
      <c r="AZ91" s="104">
        <f t="shared" si="41"/>
        <v>0</v>
      </c>
      <c r="BA91" s="96"/>
      <c r="BB91" s="96"/>
      <c r="BC91" s="96"/>
      <c r="BD91" s="96"/>
      <c r="BE91" s="96"/>
      <c r="BF91" s="96"/>
      <c r="BG91" s="62">
        <f t="shared" si="42"/>
        <v>0</v>
      </c>
      <c r="BH91" s="63">
        <f t="shared" si="43"/>
        <v>0</v>
      </c>
      <c r="BI91" s="64">
        <f t="shared" si="43"/>
        <v>0</v>
      </c>
      <c r="BJ91" s="64">
        <f t="shared" si="43"/>
        <v>0</v>
      </c>
      <c r="BK91" s="67"/>
      <c r="BL91" s="67"/>
      <c r="BM91" s="67"/>
      <c r="BN91" s="67"/>
      <c r="BO91" s="67"/>
      <c r="BP91" s="67"/>
      <c r="BQ91" s="67"/>
      <c r="BR91" s="67"/>
      <c r="BS91" s="68"/>
      <c r="BT91" s="69"/>
      <c r="BU91" s="69"/>
    </row>
    <row r="92" spans="1:73" ht="25.5" hidden="1" customHeight="1" outlineLevel="1">
      <c r="A92" s="14">
        <v>8</v>
      </c>
      <c r="B92" s="20" t="s">
        <v>315</v>
      </c>
      <c r="C92" s="46"/>
      <c r="D92" s="47"/>
      <c r="E92" s="46"/>
      <c r="F92" s="46"/>
      <c r="G92" s="46"/>
      <c r="H92" s="47"/>
      <c r="I92" s="46"/>
      <c r="J92" s="46"/>
      <c r="K92" s="46"/>
      <c r="L92" s="47"/>
      <c r="M92" s="46"/>
      <c r="N92" s="46"/>
      <c r="O92" s="48"/>
      <c r="P92" s="47"/>
      <c r="Q92" s="46"/>
      <c r="R92" s="46"/>
      <c r="S92" s="99">
        <f t="shared" si="22"/>
        <v>0</v>
      </c>
      <c r="T92" s="99">
        <f t="shared" si="23"/>
        <v>0</v>
      </c>
      <c r="U92" s="99">
        <f t="shared" si="24"/>
        <v>0</v>
      </c>
      <c r="V92" s="99">
        <f t="shared" si="25"/>
        <v>0</v>
      </c>
      <c r="W92" s="73" t="e">
        <f t="shared" si="26"/>
        <v>#DIV/0!</v>
      </c>
      <c r="X92" s="73" t="e">
        <f t="shared" si="27"/>
        <v>#DIV/0!</v>
      </c>
      <c r="Y92" s="21"/>
      <c r="Z92" s="18"/>
      <c r="AA92" s="82"/>
      <c r="AB92" s="99">
        <v>0</v>
      </c>
      <c r="AC92" s="82"/>
      <c r="AD92" s="82"/>
      <c r="AE92" s="80"/>
      <c r="AF92" s="101"/>
      <c r="AG92" s="81"/>
      <c r="AH92" s="81"/>
      <c r="AI92" s="49">
        <f t="shared" si="28"/>
        <v>0</v>
      </c>
      <c r="AJ92" s="49">
        <f t="shared" si="29"/>
        <v>0</v>
      </c>
      <c r="AK92" s="49">
        <f t="shared" si="30"/>
        <v>0</v>
      </c>
      <c r="AL92" s="75">
        <f t="shared" si="31"/>
        <v>0</v>
      </c>
      <c r="AM92" s="49">
        <f t="shared" si="32"/>
        <v>0</v>
      </c>
      <c r="AN92" s="49">
        <f t="shared" si="33"/>
        <v>0</v>
      </c>
      <c r="AO92" s="49">
        <f t="shared" si="34"/>
        <v>0</v>
      </c>
      <c r="AP92" s="75">
        <f t="shared" si="35"/>
        <v>0</v>
      </c>
      <c r="AQ92" s="90"/>
      <c r="AR92" s="105">
        <f t="shared" si="36"/>
        <v>0</v>
      </c>
      <c r="AS92" s="90"/>
      <c r="AT92" s="105">
        <f t="shared" si="37"/>
        <v>0</v>
      </c>
      <c r="AU92" s="90"/>
      <c r="AV92" s="105">
        <f t="shared" si="38"/>
        <v>0</v>
      </c>
      <c r="AW92" s="90"/>
      <c r="AX92" s="105">
        <f t="shared" si="39"/>
        <v>0</v>
      </c>
      <c r="AY92" s="94">
        <f t="shared" si="40"/>
        <v>0</v>
      </c>
      <c r="AZ92" s="104">
        <f t="shared" si="41"/>
        <v>0</v>
      </c>
      <c r="BA92" s="96"/>
      <c r="BB92" s="96"/>
      <c r="BC92" s="96"/>
      <c r="BD92" s="96"/>
      <c r="BE92" s="96"/>
      <c r="BF92" s="96"/>
      <c r="BG92" s="62">
        <f t="shared" si="42"/>
        <v>0</v>
      </c>
      <c r="BH92" s="63">
        <f t="shared" si="43"/>
        <v>0</v>
      </c>
      <c r="BI92" s="64">
        <f t="shared" si="43"/>
        <v>0</v>
      </c>
      <c r="BJ92" s="64">
        <f t="shared" si="43"/>
        <v>0</v>
      </c>
      <c r="BK92" s="67"/>
      <c r="BL92" s="67"/>
      <c r="BM92" s="67"/>
      <c r="BN92" s="67"/>
      <c r="BO92" s="67"/>
      <c r="BP92" s="67"/>
      <c r="BQ92" s="67"/>
      <c r="BR92" s="67"/>
      <c r="BS92" s="68"/>
      <c r="BT92" s="69"/>
      <c r="BU92" s="69"/>
    </row>
    <row r="93" spans="1:73" ht="25.5" hidden="1" customHeight="1" outlineLevel="1">
      <c r="A93" s="14">
        <v>9</v>
      </c>
      <c r="B93" s="20" t="s">
        <v>316</v>
      </c>
      <c r="C93" s="46"/>
      <c r="D93" s="47"/>
      <c r="E93" s="46"/>
      <c r="F93" s="46"/>
      <c r="G93" s="46"/>
      <c r="H93" s="47"/>
      <c r="I93" s="46"/>
      <c r="J93" s="46"/>
      <c r="K93" s="46"/>
      <c r="L93" s="47"/>
      <c r="M93" s="46"/>
      <c r="N93" s="46"/>
      <c r="O93" s="48"/>
      <c r="P93" s="47"/>
      <c r="Q93" s="46"/>
      <c r="R93" s="46"/>
      <c r="S93" s="99">
        <f t="shared" si="22"/>
        <v>0</v>
      </c>
      <c r="T93" s="99">
        <f t="shared" si="23"/>
        <v>0</v>
      </c>
      <c r="U93" s="99">
        <f t="shared" si="24"/>
        <v>0</v>
      </c>
      <c r="V93" s="99">
        <f t="shared" si="25"/>
        <v>0</v>
      </c>
      <c r="W93" s="73" t="e">
        <f t="shared" si="26"/>
        <v>#DIV/0!</v>
      </c>
      <c r="X93" s="73" t="e">
        <f t="shared" si="27"/>
        <v>#DIV/0!</v>
      </c>
      <c r="Y93" s="21"/>
      <c r="Z93" s="18"/>
      <c r="AA93" s="82"/>
      <c r="AB93" s="99">
        <v>0</v>
      </c>
      <c r="AC93" s="82"/>
      <c r="AD93" s="82"/>
      <c r="AE93" s="80"/>
      <c r="AF93" s="101"/>
      <c r="AG93" s="81"/>
      <c r="AH93" s="81"/>
      <c r="AI93" s="49">
        <f t="shared" si="28"/>
        <v>0</v>
      </c>
      <c r="AJ93" s="49">
        <f t="shared" si="29"/>
        <v>0</v>
      </c>
      <c r="AK93" s="49">
        <f t="shared" si="30"/>
        <v>0</v>
      </c>
      <c r="AL93" s="75">
        <f t="shared" si="31"/>
        <v>0</v>
      </c>
      <c r="AM93" s="49">
        <f t="shared" si="32"/>
        <v>0</v>
      </c>
      <c r="AN93" s="49">
        <f t="shared" si="33"/>
        <v>0</v>
      </c>
      <c r="AO93" s="49">
        <f t="shared" si="34"/>
        <v>0</v>
      </c>
      <c r="AP93" s="75">
        <f t="shared" si="35"/>
        <v>0</v>
      </c>
      <c r="AQ93" s="90"/>
      <c r="AR93" s="105">
        <f t="shared" si="36"/>
        <v>0</v>
      </c>
      <c r="AS93" s="90"/>
      <c r="AT93" s="105">
        <f t="shared" si="37"/>
        <v>0</v>
      </c>
      <c r="AU93" s="90"/>
      <c r="AV93" s="105">
        <f t="shared" si="38"/>
        <v>0</v>
      </c>
      <c r="AW93" s="90"/>
      <c r="AX93" s="105">
        <f t="shared" si="39"/>
        <v>0</v>
      </c>
      <c r="AY93" s="94">
        <f t="shared" si="40"/>
        <v>0</v>
      </c>
      <c r="AZ93" s="104">
        <f t="shared" si="41"/>
        <v>0</v>
      </c>
      <c r="BA93" s="96"/>
      <c r="BB93" s="96"/>
      <c r="BC93" s="96"/>
      <c r="BD93" s="96"/>
      <c r="BE93" s="96"/>
      <c r="BF93" s="96"/>
      <c r="BG93" s="62">
        <f t="shared" si="42"/>
        <v>0</v>
      </c>
      <c r="BH93" s="63">
        <f t="shared" si="43"/>
        <v>0</v>
      </c>
      <c r="BI93" s="64">
        <f t="shared" si="43"/>
        <v>0</v>
      </c>
      <c r="BJ93" s="64">
        <f t="shared" si="43"/>
        <v>0</v>
      </c>
      <c r="BK93" s="67"/>
      <c r="BL93" s="67"/>
      <c r="BM93" s="67"/>
      <c r="BN93" s="67"/>
      <c r="BO93" s="67"/>
      <c r="BP93" s="67"/>
      <c r="BQ93" s="67"/>
      <c r="BR93" s="67"/>
      <c r="BS93" s="68"/>
      <c r="BT93" s="69"/>
      <c r="BU93" s="69"/>
    </row>
    <row r="94" spans="1:73" ht="25.5" hidden="1" customHeight="1" outlineLevel="1">
      <c r="A94" s="14">
        <v>10</v>
      </c>
      <c r="B94" s="20" t="s">
        <v>317</v>
      </c>
      <c r="C94" s="46"/>
      <c r="D94" s="47"/>
      <c r="E94" s="46"/>
      <c r="F94" s="46"/>
      <c r="G94" s="46"/>
      <c r="H94" s="47"/>
      <c r="I94" s="46"/>
      <c r="J94" s="46"/>
      <c r="K94" s="46"/>
      <c r="L94" s="47"/>
      <c r="M94" s="46"/>
      <c r="N94" s="46"/>
      <c r="O94" s="48"/>
      <c r="P94" s="47"/>
      <c r="Q94" s="46"/>
      <c r="R94" s="46"/>
      <c r="S94" s="99">
        <f t="shared" si="22"/>
        <v>0</v>
      </c>
      <c r="T94" s="99">
        <f t="shared" si="23"/>
        <v>0</v>
      </c>
      <c r="U94" s="99">
        <f t="shared" si="24"/>
        <v>0</v>
      </c>
      <c r="V94" s="99">
        <f t="shared" si="25"/>
        <v>0</v>
      </c>
      <c r="W94" s="73" t="e">
        <f t="shared" si="26"/>
        <v>#DIV/0!</v>
      </c>
      <c r="X94" s="73" t="e">
        <f t="shared" si="27"/>
        <v>#DIV/0!</v>
      </c>
      <c r="Y94" s="21"/>
      <c r="Z94" s="18"/>
      <c r="AA94" s="82"/>
      <c r="AB94" s="99">
        <v>0</v>
      </c>
      <c r="AC94" s="82"/>
      <c r="AD94" s="82"/>
      <c r="AE94" s="80"/>
      <c r="AF94" s="101"/>
      <c r="AG94" s="81"/>
      <c r="AH94" s="81"/>
      <c r="AI94" s="49">
        <f t="shared" si="28"/>
        <v>0</v>
      </c>
      <c r="AJ94" s="49">
        <f t="shared" si="29"/>
        <v>0</v>
      </c>
      <c r="AK94" s="49">
        <f t="shared" si="30"/>
        <v>0</v>
      </c>
      <c r="AL94" s="75">
        <f t="shared" si="31"/>
        <v>0</v>
      </c>
      <c r="AM94" s="49">
        <f t="shared" si="32"/>
        <v>0</v>
      </c>
      <c r="AN94" s="49">
        <f t="shared" si="33"/>
        <v>0</v>
      </c>
      <c r="AO94" s="49">
        <f t="shared" si="34"/>
        <v>0</v>
      </c>
      <c r="AP94" s="75">
        <f t="shared" si="35"/>
        <v>0</v>
      </c>
      <c r="AQ94" s="90"/>
      <c r="AR94" s="105">
        <f t="shared" si="36"/>
        <v>0</v>
      </c>
      <c r="AS94" s="90"/>
      <c r="AT94" s="105">
        <f t="shared" si="37"/>
        <v>0</v>
      </c>
      <c r="AU94" s="90"/>
      <c r="AV94" s="105">
        <f t="shared" si="38"/>
        <v>0</v>
      </c>
      <c r="AW94" s="90"/>
      <c r="AX94" s="105">
        <f t="shared" si="39"/>
        <v>0</v>
      </c>
      <c r="AY94" s="94">
        <f t="shared" si="40"/>
        <v>0</v>
      </c>
      <c r="AZ94" s="104">
        <f t="shared" si="41"/>
        <v>0</v>
      </c>
      <c r="BA94" s="96"/>
      <c r="BB94" s="96"/>
      <c r="BC94" s="96"/>
      <c r="BD94" s="96"/>
      <c r="BE94" s="96"/>
      <c r="BF94" s="96"/>
      <c r="BG94" s="62">
        <f t="shared" si="42"/>
        <v>0</v>
      </c>
      <c r="BH94" s="63">
        <f t="shared" si="43"/>
        <v>0</v>
      </c>
      <c r="BI94" s="64">
        <f t="shared" si="43"/>
        <v>0</v>
      </c>
      <c r="BJ94" s="64">
        <f t="shared" si="43"/>
        <v>0</v>
      </c>
      <c r="BK94" s="67"/>
      <c r="BL94" s="67"/>
      <c r="BM94" s="67"/>
      <c r="BN94" s="67"/>
      <c r="BO94" s="67"/>
      <c r="BP94" s="67"/>
      <c r="BQ94" s="67"/>
      <c r="BR94" s="67"/>
      <c r="BS94" s="68"/>
      <c r="BT94" s="69"/>
      <c r="BU94" s="69"/>
    </row>
    <row r="95" spans="1:73" s="13" customFormat="1" ht="15.75" collapsed="1">
      <c r="A95" s="22">
        <v>13</v>
      </c>
      <c r="B95" s="22" t="s">
        <v>19</v>
      </c>
      <c r="C95" s="46"/>
      <c r="D95" s="47"/>
      <c r="E95" s="46"/>
      <c r="F95" s="46"/>
      <c r="G95" s="46"/>
      <c r="H95" s="47"/>
      <c r="I95" s="46"/>
      <c r="J95" s="46"/>
      <c r="K95" s="46"/>
      <c r="L95" s="47"/>
      <c r="M95" s="46"/>
      <c r="N95" s="46"/>
      <c r="O95" s="48"/>
      <c r="P95" s="47"/>
      <c r="Q95" s="46"/>
      <c r="R95" s="46"/>
      <c r="S95" s="99">
        <f t="shared" si="22"/>
        <v>0</v>
      </c>
      <c r="T95" s="99">
        <f t="shared" si="23"/>
        <v>0</v>
      </c>
      <c r="U95" s="99">
        <f t="shared" si="24"/>
        <v>0</v>
      </c>
      <c r="V95" s="99">
        <f t="shared" si="25"/>
        <v>0</v>
      </c>
      <c r="W95" s="73"/>
      <c r="X95" s="73"/>
      <c r="Y95" s="12"/>
      <c r="Z95" s="12"/>
      <c r="AA95" s="84">
        <v>1</v>
      </c>
      <c r="AB95" s="99">
        <v>300000</v>
      </c>
      <c r="AC95" s="84">
        <v>1</v>
      </c>
      <c r="AD95" s="84">
        <v>0</v>
      </c>
      <c r="AE95" s="84"/>
      <c r="AF95" s="103"/>
      <c r="AG95" s="84"/>
      <c r="AH95" s="84"/>
      <c r="AI95" s="49">
        <f t="shared" si="28"/>
        <v>1</v>
      </c>
      <c r="AJ95" s="49">
        <f t="shared" si="29"/>
        <v>1</v>
      </c>
      <c r="AK95" s="49">
        <f t="shared" si="30"/>
        <v>0</v>
      </c>
      <c r="AL95" s="75">
        <f t="shared" si="31"/>
        <v>300000</v>
      </c>
      <c r="AM95" s="49">
        <f t="shared" si="32"/>
        <v>1</v>
      </c>
      <c r="AN95" s="49">
        <f t="shared" si="33"/>
        <v>1</v>
      </c>
      <c r="AO95" s="49">
        <f t="shared" si="34"/>
        <v>0</v>
      </c>
      <c r="AP95" s="75">
        <f t="shared" si="35"/>
        <v>300000</v>
      </c>
      <c r="AQ95" s="93">
        <v>5</v>
      </c>
      <c r="AR95" s="105">
        <f t="shared" si="36"/>
        <v>20000</v>
      </c>
      <c r="AS95" s="93">
        <v>1</v>
      </c>
      <c r="AT95" s="105">
        <f t="shared" si="37"/>
        <v>4010.25</v>
      </c>
      <c r="AU95" s="93">
        <v>0</v>
      </c>
      <c r="AV95" s="105">
        <f t="shared" si="38"/>
        <v>0</v>
      </c>
      <c r="AW95" s="93">
        <v>5</v>
      </c>
      <c r="AX95" s="105">
        <f t="shared" si="39"/>
        <v>11467.95</v>
      </c>
      <c r="AY95" s="94">
        <f t="shared" si="40"/>
        <v>11</v>
      </c>
      <c r="AZ95" s="104">
        <f t="shared" si="41"/>
        <v>35478.199999999997</v>
      </c>
      <c r="BA95" s="96"/>
      <c r="BB95" s="96"/>
      <c r="BC95" s="96"/>
      <c r="BD95" s="96"/>
      <c r="BE95" s="96"/>
      <c r="BF95" s="98"/>
      <c r="BG95" s="62">
        <f t="shared" si="42"/>
        <v>704</v>
      </c>
      <c r="BH95" s="63">
        <f t="shared" si="43"/>
        <v>0</v>
      </c>
      <c r="BI95" s="64">
        <f t="shared" si="43"/>
        <v>9</v>
      </c>
      <c r="BJ95" s="64">
        <f t="shared" si="43"/>
        <v>7</v>
      </c>
      <c r="BK95" s="64">
        <v>1</v>
      </c>
      <c r="BL95" s="64">
        <v>703</v>
      </c>
      <c r="BM95" s="64"/>
      <c r="BN95" s="64">
        <v>9</v>
      </c>
      <c r="BO95" s="64">
        <v>7</v>
      </c>
      <c r="BP95" s="64"/>
      <c r="BQ95" s="64"/>
      <c r="BR95" s="64"/>
      <c r="BS95" s="65"/>
      <c r="BT95" s="66">
        <v>0</v>
      </c>
      <c r="BU95" s="66">
        <v>0</v>
      </c>
    </row>
    <row r="96" spans="1:73" ht="12.75" hidden="1" customHeight="1" outlineLevel="1">
      <c r="A96" s="23">
        <v>1</v>
      </c>
      <c r="B96" s="24" t="s">
        <v>397</v>
      </c>
      <c r="C96" s="46"/>
      <c r="D96" s="47"/>
      <c r="E96" s="46"/>
      <c r="F96" s="46"/>
      <c r="G96" s="46"/>
      <c r="H96" s="47"/>
      <c r="I96" s="46"/>
      <c r="J96" s="46"/>
      <c r="K96" s="46"/>
      <c r="L96" s="47"/>
      <c r="M96" s="46"/>
      <c r="N96" s="46"/>
      <c r="O96" s="48"/>
      <c r="P96" s="47"/>
      <c r="Q96" s="46"/>
      <c r="R96" s="46"/>
      <c r="S96" s="99">
        <f t="shared" si="22"/>
        <v>0</v>
      </c>
      <c r="T96" s="99">
        <f t="shared" si="23"/>
        <v>0</v>
      </c>
      <c r="U96" s="99">
        <f t="shared" si="24"/>
        <v>0</v>
      </c>
      <c r="V96" s="99">
        <f t="shared" si="25"/>
        <v>0</v>
      </c>
      <c r="W96" s="73"/>
      <c r="X96" s="73"/>
      <c r="Y96" s="25"/>
      <c r="Z96" s="18"/>
      <c r="AA96" s="85"/>
      <c r="AB96" s="99">
        <v>0</v>
      </c>
      <c r="AC96" s="85"/>
      <c r="AD96" s="85"/>
      <c r="AE96" s="80"/>
      <c r="AF96" s="101"/>
      <c r="AG96" s="81"/>
      <c r="AH96" s="81"/>
      <c r="AI96" s="49">
        <f t="shared" si="28"/>
        <v>0</v>
      </c>
      <c r="AJ96" s="49">
        <f t="shared" si="29"/>
        <v>0</v>
      </c>
      <c r="AK96" s="49">
        <f t="shared" si="30"/>
        <v>0</v>
      </c>
      <c r="AL96" s="75">
        <f t="shared" si="31"/>
        <v>0</v>
      </c>
      <c r="AM96" s="49">
        <f t="shared" si="32"/>
        <v>0</v>
      </c>
      <c r="AN96" s="49">
        <f t="shared" si="33"/>
        <v>0</v>
      </c>
      <c r="AO96" s="49">
        <f t="shared" si="34"/>
        <v>0</v>
      </c>
      <c r="AP96" s="75">
        <f t="shared" si="35"/>
        <v>0</v>
      </c>
      <c r="AQ96" s="90"/>
      <c r="AR96" s="105">
        <f t="shared" si="36"/>
        <v>0</v>
      </c>
      <c r="AS96" s="90"/>
      <c r="AT96" s="105">
        <f t="shared" si="37"/>
        <v>0</v>
      </c>
      <c r="AU96" s="90"/>
      <c r="AV96" s="105">
        <f t="shared" si="38"/>
        <v>0</v>
      </c>
      <c r="AW96" s="90"/>
      <c r="AX96" s="105">
        <f t="shared" si="39"/>
        <v>0</v>
      </c>
      <c r="AY96" s="94">
        <f t="shared" si="40"/>
        <v>0</v>
      </c>
      <c r="AZ96" s="104">
        <f t="shared" si="41"/>
        <v>0</v>
      </c>
      <c r="BA96" s="96"/>
      <c r="BB96" s="96"/>
      <c r="BC96" s="96"/>
      <c r="BD96" s="96"/>
      <c r="BE96" s="96"/>
      <c r="BF96" s="96"/>
      <c r="BG96" s="62">
        <f t="shared" si="42"/>
        <v>0</v>
      </c>
      <c r="BH96" s="63">
        <f t="shared" si="43"/>
        <v>0</v>
      </c>
      <c r="BI96" s="64">
        <f t="shared" si="43"/>
        <v>0</v>
      </c>
      <c r="BJ96" s="64">
        <f t="shared" si="43"/>
        <v>0</v>
      </c>
      <c r="BK96" s="67"/>
      <c r="BL96" s="67"/>
      <c r="BM96" s="67"/>
      <c r="BN96" s="67"/>
      <c r="BO96" s="67"/>
      <c r="BP96" s="67"/>
      <c r="BQ96" s="67"/>
      <c r="BR96" s="67"/>
      <c r="BS96" s="68"/>
      <c r="BT96" s="69"/>
      <c r="BU96" s="69"/>
    </row>
    <row r="97" spans="1:73" ht="12.75" hidden="1" customHeight="1" outlineLevel="1">
      <c r="A97" s="23">
        <v>2</v>
      </c>
      <c r="B97" s="20" t="s">
        <v>393</v>
      </c>
      <c r="C97" s="46"/>
      <c r="D97" s="47"/>
      <c r="E97" s="46"/>
      <c r="F97" s="46"/>
      <c r="G97" s="46"/>
      <c r="H97" s="47"/>
      <c r="I97" s="46"/>
      <c r="J97" s="46"/>
      <c r="K97" s="46"/>
      <c r="L97" s="47"/>
      <c r="M97" s="46"/>
      <c r="N97" s="46"/>
      <c r="O97" s="48"/>
      <c r="P97" s="47"/>
      <c r="Q97" s="46"/>
      <c r="R97" s="46"/>
      <c r="S97" s="99">
        <f t="shared" si="22"/>
        <v>0</v>
      </c>
      <c r="T97" s="99">
        <f t="shared" si="23"/>
        <v>0</v>
      </c>
      <c r="U97" s="99">
        <f t="shared" si="24"/>
        <v>0</v>
      </c>
      <c r="V97" s="99">
        <f t="shared" si="25"/>
        <v>0</v>
      </c>
      <c r="W97" s="73"/>
      <c r="X97" s="73"/>
      <c r="Y97" s="25"/>
      <c r="Z97" s="18"/>
      <c r="AA97" s="82"/>
      <c r="AB97" s="99">
        <v>0</v>
      </c>
      <c r="AC97" s="85"/>
      <c r="AD97" s="85"/>
      <c r="AE97" s="80"/>
      <c r="AF97" s="101"/>
      <c r="AG97" s="81"/>
      <c r="AH97" s="81"/>
      <c r="AI97" s="49">
        <f t="shared" si="28"/>
        <v>0</v>
      </c>
      <c r="AJ97" s="49">
        <f t="shared" si="29"/>
        <v>0</v>
      </c>
      <c r="AK97" s="49">
        <f t="shared" si="30"/>
        <v>0</v>
      </c>
      <c r="AL97" s="75">
        <f t="shared" si="31"/>
        <v>0</v>
      </c>
      <c r="AM97" s="49">
        <f t="shared" si="32"/>
        <v>0</v>
      </c>
      <c r="AN97" s="49">
        <f t="shared" si="33"/>
        <v>0</v>
      </c>
      <c r="AO97" s="49">
        <f t="shared" si="34"/>
        <v>0</v>
      </c>
      <c r="AP97" s="75">
        <f t="shared" si="35"/>
        <v>0</v>
      </c>
      <c r="AQ97" s="90"/>
      <c r="AR97" s="105">
        <f t="shared" si="36"/>
        <v>0</v>
      </c>
      <c r="AS97" s="90"/>
      <c r="AT97" s="105">
        <f t="shared" si="37"/>
        <v>0</v>
      </c>
      <c r="AU97" s="90"/>
      <c r="AV97" s="105">
        <f t="shared" si="38"/>
        <v>0</v>
      </c>
      <c r="AW97" s="90"/>
      <c r="AX97" s="105">
        <f t="shared" si="39"/>
        <v>0</v>
      </c>
      <c r="AY97" s="94">
        <f t="shared" si="40"/>
        <v>0</v>
      </c>
      <c r="AZ97" s="104">
        <f t="shared" si="41"/>
        <v>0</v>
      </c>
      <c r="BA97" s="96"/>
      <c r="BB97" s="96"/>
      <c r="BC97" s="96"/>
      <c r="BD97" s="96"/>
      <c r="BE97" s="96"/>
      <c r="BF97" s="96"/>
      <c r="BG97" s="62">
        <f t="shared" si="42"/>
        <v>0</v>
      </c>
      <c r="BH97" s="63">
        <f t="shared" si="43"/>
        <v>0</v>
      </c>
      <c r="BI97" s="64">
        <f t="shared" si="43"/>
        <v>0</v>
      </c>
      <c r="BJ97" s="64">
        <f t="shared" si="43"/>
        <v>0</v>
      </c>
      <c r="BK97" s="67"/>
      <c r="BL97" s="67"/>
      <c r="BM97" s="67"/>
      <c r="BN97" s="67"/>
      <c r="BO97" s="67"/>
      <c r="BP97" s="67"/>
      <c r="BQ97" s="67"/>
      <c r="BR97" s="67"/>
      <c r="BS97" s="68"/>
      <c r="BT97" s="69"/>
      <c r="BU97" s="69"/>
    </row>
    <row r="98" spans="1:73" ht="12.75" hidden="1" customHeight="1" outlineLevel="1">
      <c r="A98" s="23">
        <v>3</v>
      </c>
      <c r="B98" s="20" t="s">
        <v>394</v>
      </c>
      <c r="C98" s="46"/>
      <c r="D98" s="47"/>
      <c r="E98" s="46"/>
      <c r="F98" s="46"/>
      <c r="G98" s="46"/>
      <c r="H98" s="47"/>
      <c r="I98" s="46"/>
      <c r="J98" s="46"/>
      <c r="K98" s="46"/>
      <c r="L98" s="47"/>
      <c r="M98" s="46"/>
      <c r="N98" s="46"/>
      <c r="O98" s="48"/>
      <c r="P98" s="47"/>
      <c r="Q98" s="46"/>
      <c r="R98" s="46"/>
      <c r="S98" s="99">
        <f t="shared" si="22"/>
        <v>0</v>
      </c>
      <c r="T98" s="99">
        <f t="shared" si="23"/>
        <v>0</v>
      </c>
      <c r="U98" s="99">
        <f t="shared" si="24"/>
        <v>0</v>
      </c>
      <c r="V98" s="99">
        <f t="shared" si="25"/>
        <v>0</v>
      </c>
      <c r="W98" s="73"/>
      <c r="X98" s="73"/>
      <c r="Y98" s="25"/>
      <c r="Z98" s="18"/>
      <c r="AA98" s="82"/>
      <c r="AB98" s="99">
        <v>0</v>
      </c>
      <c r="AC98" s="85"/>
      <c r="AD98" s="85"/>
      <c r="AE98" s="80"/>
      <c r="AF98" s="101"/>
      <c r="AG98" s="81"/>
      <c r="AH98" s="81"/>
      <c r="AI98" s="49">
        <f t="shared" si="28"/>
        <v>0</v>
      </c>
      <c r="AJ98" s="49">
        <f t="shared" si="29"/>
        <v>0</v>
      </c>
      <c r="AK98" s="49">
        <f t="shared" si="30"/>
        <v>0</v>
      </c>
      <c r="AL98" s="75">
        <f t="shared" si="31"/>
        <v>0</v>
      </c>
      <c r="AM98" s="49">
        <f t="shared" si="32"/>
        <v>0</v>
      </c>
      <c r="AN98" s="49">
        <f t="shared" si="33"/>
        <v>0</v>
      </c>
      <c r="AO98" s="49">
        <f t="shared" si="34"/>
        <v>0</v>
      </c>
      <c r="AP98" s="75">
        <f t="shared" si="35"/>
        <v>0</v>
      </c>
      <c r="AQ98" s="90"/>
      <c r="AR98" s="105">
        <f t="shared" si="36"/>
        <v>0</v>
      </c>
      <c r="AS98" s="90"/>
      <c r="AT98" s="105">
        <f t="shared" si="37"/>
        <v>0</v>
      </c>
      <c r="AU98" s="90"/>
      <c r="AV98" s="105">
        <f t="shared" si="38"/>
        <v>0</v>
      </c>
      <c r="AW98" s="90"/>
      <c r="AX98" s="105">
        <f t="shared" si="39"/>
        <v>0</v>
      </c>
      <c r="AY98" s="94">
        <f t="shared" si="40"/>
        <v>0</v>
      </c>
      <c r="AZ98" s="104">
        <f t="shared" si="41"/>
        <v>0</v>
      </c>
      <c r="BA98" s="96"/>
      <c r="BB98" s="96"/>
      <c r="BC98" s="96"/>
      <c r="BD98" s="96"/>
      <c r="BE98" s="96"/>
      <c r="BF98" s="96"/>
      <c r="BG98" s="62">
        <f t="shared" si="42"/>
        <v>0</v>
      </c>
      <c r="BH98" s="63">
        <f t="shared" si="43"/>
        <v>0</v>
      </c>
      <c r="BI98" s="64">
        <f t="shared" si="43"/>
        <v>0</v>
      </c>
      <c r="BJ98" s="64">
        <f t="shared" si="43"/>
        <v>0</v>
      </c>
      <c r="BK98" s="67"/>
      <c r="BL98" s="67"/>
      <c r="BM98" s="67"/>
      <c r="BN98" s="67"/>
      <c r="BO98" s="67"/>
      <c r="BP98" s="67"/>
      <c r="BQ98" s="67"/>
      <c r="BR98" s="67"/>
      <c r="BS98" s="68"/>
      <c r="BT98" s="69"/>
      <c r="BU98" s="69"/>
    </row>
    <row r="99" spans="1:73" ht="25.5" hidden="1" customHeight="1" outlineLevel="1">
      <c r="A99" s="23">
        <v>4</v>
      </c>
      <c r="B99" s="20" t="s">
        <v>395</v>
      </c>
      <c r="C99" s="46"/>
      <c r="D99" s="47"/>
      <c r="E99" s="46"/>
      <c r="F99" s="46"/>
      <c r="G99" s="46"/>
      <c r="H99" s="47"/>
      <c r="I99" s="46"/>
      <c r="J99" s="46"/>
      <c r="K99" s="46"/>
      <c r="L99" s="47"/>
      <c r="M99" s="46"/>
      <c r="N99" s="46"/>
      <c r="O99" s="48"/>
      <c r="P99" s="47"/>
      <c r="Q99" s="46"/>
      <c r="R99" s="46"/>
      <c r="S99" s="99">
        <f t="shared" si="22"/>
        <v>0</v>
      </c>
      <c r="T99" s="99">
        <f t="shared" si="23"/>
        <v>0</v>
      </c>
      <c r="U99" s="99">
        <f t="shared" si="24"/>
        <v>0</v>
      </c>
      <c r="V99" s="99">
        <f t="shared" si="25"/>
        <v>0</v>
      </c>
      <c r="W99" s="73"/>
      <c r="X99" s="73"/>
      <c r="Y99" s="25"/>
      <c r="Z99" s="18"/>
      <c r="AA99" s="82"/>
      <c r="AB99" s="99">
        <v>0</v>
      </c>
      <c r="AC99" s="85"/>
      <c r="AD99" s="85"/>
      <c r="AE99" s="80"/>
      <c r="AF99" s="101"/>
      <c r="AG99" s="81"/>
      <c r="AH99" s="81"/>
      <c r="AI99" s="49">
        <f t="shared" si="28"/>
        <v>0</v>
      </c>
      <c r="AJ99" s="49">
        <f t="shared" si="29"/>
        <v>0</v>
      </c>
      <c r="AK99" s="49">
        <f t="shared" si="30"/>
        <v>0</v>
      </c>
      <c r="AL99" s="75">
        <f t="shared" si="31"/>
        <v>0</v>
      </c>
      <c r="AM99" s="49">
        <f t="shared" si="32"/>
        <v>0</v>
      </c>
      <c r="AN99" s="49">
        <f t="shared" si="33"/>
        <v>0</v>
      </c>
      <c r="AO99" s="49">
        <f t="shared" si="34"/>
        <v>0</v>
      </c>
      <c r="AP99" s="75">
        <f t="shared" si="35"/>
        <v>0</v>
      </c>
      <c r="AQ99" s="90"/>
      <c r="AR99" s="105">
        <f t="shared" si="36"/>
        <v>0</v>
      </c>
      <c r="AS99" s="90"/>
      <c r="AT99" s="105">
        <f t="shared" si="37"/>
        <v>0</v>
      </c>
      <c r="AU99" s="90"/>
      <c r="AV99" s="105">
        <f t="shared" si="38"/>
        <v>0</v>
      </c>
      <c r="AW99" s="90"/>
      <c r="AX99" s="105">
        <f t="shared" si="39"/>
        <v>0</v>
      </c>
      <c r="AY99" s="94">
        <f t="shared" si="40"/>
        <v>0</v>
      </c>
      <c r="AZ99" s="104">
        <f t="shared" si="41"/>
        <v>0</v>
      </c>
      <c r="BA99" s="96"/>
      <c r="BB99" s="96"/>
      <c r="BC99" s="96"/>
      <c r="BD99" s="96"/>
      <c r="BE99" s="96"/>
      <c r="BF99" s="96"/>
      <c r="BG99" s="62">
        <f t="shared" si="42"/>
        <v>0</v>
      </c>
      <c r="BH99" s="63">
        <f t="shared" si="43"/>
        <v>0</v>
      </c>
      <c r="BI99" s="64">
        <f t="shared" si="43"/>
        <v>0</v>
      </c>
      <c r="BJ99" s="64">
        <f t="shared" si="43"/>
        <v>0</v>
      </c>
      <c r="BK99" s="67"/>
      <c r="BL99" s="67"/>
      <c r="BM99" s="67"/>
      <c r="BN99" s="67"/>
      <c r="BO99" s="67"/>
      <c r="BP99" s="67"/>
      <c r="BQ99" s="67"/>
      <c r="BR99" s="67"/>
      <c r="BS99" s="68"/>
      <c r="BT99" s="69"/>
      <c r="BU99" s="69"/>
    </row>
    <row r="100" spans="1:73" ht="12.75" hidden="1" customHeight="1" outlineLevel="1">
      <c r="A100" s="23">
        <v>5</v>
      </c>
      <c r="B100" s="20" t="s">
        <v>396</v>
      </c>
      <c r="C100" s="46"/>
      <c r="D100" s="47"/>
      <c r="E100" s="46"/>
      <c r="F100" s="46"/>
      <c r="G100" s="46"/>
      <c r="H100" s="47"/>
      <c r="I100" s="46"/>
      <c r="J100" s="46"/>
      <c r="K100" s="46"/>
      <c r="L100" s="47"/>
      <c r="M100" s="46"/>
      <c r="N100" s="46"/>
      <c r="O100" s="48"/>
      <c r="P100" s="47"/>
      <c r="Q100" s="46"/>
      <c r="R100" s="46"/>
      <c r="S100" s="99">
        <f t="shared" si="22"/>
        <v>0</v>
      </c>
      <c r="T100" s="99">
        <f t="shared" si="23"/>
        <v>0</v>
      </c>
      <c r="U100" s="99">
        <f t="shared" si="24"/>
        <v>0</v>
      </c>
      <c r="V100" s="99">
        <f t="shared" si="25"/>
        <v>0</v>
      </c>
      <c r="W100" s="73"/>
      <c r="X100" s="73"/>
      <c r="Y100" s="25"/>
      <c r="Z100" s="18"/>
      <c r="AA100" s="82"/>
      <c r="AB100" s="99">
        <v>0</v>
      </c>
      <c r="AC100" s="85"/>
      <c r="AD100" s="85"/>
      <c r="AE100" s="80"/>
      <c r="AF100" s="101"/>
      <c r="AG100" s="81"/>
      <c r="AH100" s="81"/>
      <c r="AI100" s="49">
        <f t="shared" si="28"/>
        <v>0</v>
      </c>
      <c r="AJ100" s="49">
        <f t="shared" si="29"/>
        <v>0</v>
      </c>
      <c r="AK100" s="49">
        <f t="shared" si="30"/>
        <v>0</v>
      </c>
      <c r="AL100" s="75">
        <f t="shared" si="31"/>
        <v>0</v>
      </c>
      <c r="AM100" s="49">
        <f t="shared" si="32"/>
        <v>0</v>
      </c>
      <c r="AN100" s="49">
        <f t="shared" si="33"/>
        <v>0</v>
      </c>
      <c r="AO100" s="49">
        <f t="shared" si="34"/>
        <v>0</v>
      </c>
      <c r="AP100" s="75">
        <f t="shared" si="35"/>
        <v>0</v>
      </c>
      <c r="AQ100" s="90"/>
      <c r="AR100" s="105">
        <f t="shared" si="36"/>
        <v>0</v>
      </c>
      <c r="AS100" s="90"/>
      <c r="AT100" s="105">
        <f t="shared" si="37"/>
        <v>0</v>
      </c>
      <c r="AU100" s="90"/>
      <c r="AV100" s="105">
        <f t="shared" si="38"/>
        <v>0</v>
      </c>
      <c r="AW100" s="90"/>
      <c r="AX100" s="105">
        <f t="shared" si="39"/>
        <v>0</v>
      </c>
      <c r="AY100" s="94">
        <f t="shared" si="40"/>
        <v>0</v>
      </c>
      <c r="AZ100" s="104">
        <f t="shared" si="41"/>
        <v>0</v>
      </c>
      <c r="BA100" s="96"/>
      <c r="BB100" s="96"/>
      <c r="BC100" s="96"/>
      <c r="BD100" s="96"/>
      <c r="BE100" s="96"/>
      <c r="BF100" s="96"/>
      <c r="BG100" s="62">
        <f t="shared" si="42"/>
        <v>0</v>
      </c>
      <c r="BH100" s="63">
        <f t="shared" si="43"/>
        <v>0</v>
      </c>
      <c r="BI100" s="64">
        <f t="shared" si="43"/>
        <v>0</v>
      </c>
      <c r="BJ100" s="64">
        <f t="shared" si="43"/>
        <v>0</v>
      </c>
      <c r="BK100" s="67"/>
      <c r="BL100" s="67"/>
      <c r="BM100" s="67"/>
      <c r="BN100" s="67"/>
      <c r="BO100" s="67"/>
      <c r="BP100" s="67"/>
      <c r="BQ100" s="67"/>
      <c r="BR100" s="67"/>
      <c r="BS100" s="68"/>
      <c r="BT100" s="69"/>
      <c r="BU100" s="69"/>
    </row>
    <row r="101" spans="1:73" ht="25.5" hidden="1" customHeight="1" outlineLevel="1">
      <c r="A101" s="23">
        <v>6</v>
      </c>
      <c r="B101" s="24" t="s">
        <v>402</v>
      </c>
      <c r="C101" s="46"/>
      <c r="D101" s="47"/>
      <c r="E101" s="46"/>
      <c r="F101" s="46"/>
      <c r="G101" s="46"/>
      <c r="H101" s="47"/>
      <c r="I101" s="46"/>
      <c r="J101" s="46"/>
      <c r="K101" s="46"/>
      <c r="L101" s="47"/>
      <c r="M101" s="46"/>
      <c r="N101" s="46"/>
      <c r="O101" s="48"/>
      <c r="P101" s="47"/>
      <c r="Q101" s="46"/>
      <c r="R101" s="46"/>
      <c r="S101" s="99">
        <f t="shared" si="22"/>
        <v>0</v>
      </c>
      <c r="T101" s="99">
        <f t="shared" si="23"/>
        <v>0</v>
      </c>
      <c r="U101" s="99">
        <f t="shared" si="24"/>
        <v>0</v>
      </c>
      <c r="V101" s="99">
        <f t="shared" si="25"/>
        <v>0</v>
      </c>
      <c r="W101" s="73"/>
      <c r="X101" s="73"/>
      <c r="Y101" s="25"/>
      <c r="Z101" s="18"/>
      <c r="AA101" s="85"/>
      <c r="AB101" s="99">
        <v>0</v>
      </c>
      <c r="AC101" s="85"/>
      <c r="AD101" s="85"/>
      <c r="AE101" s="80"/>
      <c r="AF101" s="101"/>
      <c r="AG101" s="81"/>
      <c r="AH101" s="81"/>
      <c r="AI101" s="49">
        <f t="shared" si="28"/>
        <v>0</v>
      </c>
      <c r="AJ101" s="49">
        <f t="shared" si="29"/>
        <v>0</v>
      </c>
      <c r="AK101" s="49">
        <f t="shared" si="30"/>
        <v>0</v>
      </c>
      <c r="AL101" s="75">
        <f t="shared" si="31"/>
        <v>0</v>
      </c>
      <c r="AM101" s="49">
        <f t="shared" si="32"/>
        <v>0</v>
      </c>
      <c r="AN101" s="49">
        <f t="shared" si="33"/>
        <v>0</v>
      </c>
      <c r="AO101" s="49">
        <f t="shared" si="34"/>
        <v>0</v>
      </c>
      <c r="AP101" s="75">
        <f t="shared" si="35"/>
        <v>0</v>
      </c>
      <c r="AQ101" s="90"/>
      <c r="AR101" s="105">
        <f t="shared" si="36"/>
        <v>0</v>
      </c>
      <c r="AS101" s="90"/>
      <c r="AT101" s="105">
        <f t="shared" si="37"/>
        <v>0</v>
      </c>
      <c r="AU101" s="90"/>
      <c r="AV101" s="105">
        <f t="shared" si="38"/>
        <v>0</v>
      </c>
      <c r="AW101" s="90"/>
      <c r="AX101" s="105">
        <f t="shared" si="39"/>
        <v>0</v>
      </c>
      <c r="AY101" s="94">
        <f t="shared" si="40"/>
        <v>0</v>
      </c>
      <c r="AZ101" s="104">
        <f t="shared" si="41"/>
        <v>0</v>
      </c>
      <c r="BA101" s="96"/>
      <c r="BB101" s="96"/>
      <c r="BC101" s="96"/>
      <c r="BD101" s="96"/>
      <c r="BE101" s="96"/>
      <c r="BF101" s="96"/>
      <c r="BG101" s="62">
        <f t="shared" si="42"/>
        <v>0</v>
      </c>
      <c r="BH101" s="63">
        <f t="shared" si="43"/>
        <v>0</v>
      </c>
      <c r="BI101" s="64">
        <f t="shared" si="43"/>
        <v>0</v>
      </c>
      <c r="BJ101" s="64">
        <f t="shared" si="43"/>
        <v>0</v>
      </c>
      <c r="BK101" s="67"/>
      <c r="BL101" s="67"/>
      <c r="BM101" s="67"/>
      <c r="BN101" s="67"/>
      <c r="BO101" s="67"/>
      <c r="BP101" s="67"/>
      <c r="BQ101" s="67"/>
      <c r="BR101" s="67"/>
      <c r="BS101" s="68"/>
      <c r="BT101" s="69"/>
      <c r="BU101" s="69"/>
    </row>
    <row r="102" spans="1:73" ht="12.75" hidden="1" customHeight="1" outlineLevel="1">
      <c r="A102" s="23">
        <v>7</v>
      </c>
      <c r="B102" s="20" t="s">
        <v>398</v>
      </c>
      <c r="C102" s="46"/>
      <c r="D102" s="47"/>
      <c r="E102" s="46"/>
      <c r="F102" s="46"/>
      <c r="G102" s="46"/>
      <c r="H102" s="47"/>
      <c r="I102" s="46"/>
      <c r="J102" s="46"/>
      <c r="K102" s="46"/>
      <c r="L102" s="47"/>
      <c r="M102" s="46"/>
      <c r="N102" s="46"/>
      <c r="O102" s="48"/>
      <c r="P102" s="47"/>
      <c r="Q102" s="46"/>
      <c r="R102" s="46"/>
      <c r="S102" s="99">
        <f t="shared" si="22"/>
        <v>0</v>
      </c>
      <c r="T102" s="99">
        <f t="shared" si="23"/>
        <v>0</v>
      </c>
      <c r="U102" s="99">
        <f t="shared" si="24"/>
        <v>0</v>
      </c>
      <c r="V102" s="99">
        <f t="shared" si="25"/>
        <v>0</v>
      </c>
      <c r="W102" s="73"/>
      <c r="X102" s="73"/>
      <c r="Y102" s="25"/>
      <c r="Z102" s="18"/>
      <c r="AA102" s="82"/>
      <c r="AB102" s="99">
        <v>0</v>
      </c>
      <c r="AC102" s="85"/>
      <c r="AD102" s="85"/>
      <c r="AE102" s="80"/>
      <c r="AF102" s="101"/>
      <c r="AG102" s="81"/>
      <c r="AH102" s="81"/>
      <c r="AI102" s="49">
        <f t="shared" si="28"/>
        <v>0</v>
      </c>
      <c r="AJ102" s="49">
        <f t="shared" si="29"/>
        <v>0</v>
      </c>
      <c r="AK102" s="49">
        <f t="shared" si="30"/>
        <v>0</v>
      </c>
      <c r="AL102" s="75">
        <f t="shared" si="31"/>
        <v>0</v>
      </c>
      <c r="AM102" s="49">
        <f t="shared" si="32"/>
        <v>0</v>
      </c>
      <c r="AN102" s="49">
        <f t="shared" si="33"/>
        <v>0</v>
      </c>
      <c r="AO102" s="49">
        <f t="shared" si="34"/>
        <v>0</v>
      </c>
      <c r="AP102" s="75">
        <f t="shared" si="35"/>
        <v>0</v>
      </c>
      <c r="AQ102" s="90"/>
      <c r="AR102" s="105">
        <f t="shared" si="36"/>
        <v>0</v>
      </c>
      <c r="AS102" s="90"/>
      <c r="AT102" s="105">
        <f t="shared" si="37"/>
        <v>0</v>
      </c>
      <c r="AU102" s="90"/>
      <c r="AV102" s="105">
        <f t="shared" si="38"/>
        <v>0</v>
      </c>
      <c r="AW102" s="90"/>
      <c r="AX102" s="105">
        <f t="shared" si="39"/>
        <v>0</v>
      </c>
      <c r="AY102" s="94">
        <f t="shared" si="40"/>
        <v>0</v>
      </c>
      <c r="AZ102" s="104">
        <f t="shared" si="41"/>
        <v>0</v>
      </c>
      <c r="BA102" s="96"/>
      <c r="BB102" s="96"/>
      <c r="BC102" s="96"/>
      <c r="BD102" s="96"/>
      <c r="BE102" s="96"/>
      <c r="BF102" s="96"/>
      <c r="BG102" s="62">
        <f t="shared" si="42"/>
        <v>0</v>
      </c>
      <c r="BH102" s="63">
        <f t="shared" si="43"/>
        <v>0</v>
      </c>
      <c r="BI102" s="64">
        <f t="shared" si="43"/>
        <v>0</v>
      </c>
      <c r="BJ102" s="64">
        <f t="shared" si="43"/>
        <v>0</v>
      </c>
      <c r="BK102" s="67"/>
      <c r="BL102" s="67"/>
      <c r="BM102" s="67"/>
      <c r="BN102" s="67"/>
      <c r="BO102" s="67"/>
      <c r="BP102" s="67"/>
      <c r="BQ102" s="67"/>
      <c r="BR102" s="67"/>
      <c r="BS102" s="68"/>
      <c r="BT102" s="69"/>
      <c r="BU102" s="69"/>
    </row>
    <row r="103" spans="1:73" ht="25.5" hidden="1" customHeight="1" outlineLevel="1">
      <c r="A103" s="23">
        <v>8</v>
      </c>
      <c r="B103" s="20" t="s">
        <v>399</v>
      </c>
      <c r="C103" s="46"/>
      <c r="D103" s="47"/>
      <c r="E103" s="46"/>
      <c r="F103" s="46"/>
      <c r="G103" s="46"/>
      <c r="H103" s="47"/>
      <c r="I103" s="46"/>
      <c r="J103" s="46"/>
      <c r="K103" s="46"/>
      <c r="L103" s="47"/>
      <c r="M103" s="46"/>
      <c r="N103" s="46"/>
      <c r="O103" s="48"/>
      <c r="P103" s="47"/>
      <c r="Q103" s="46"/>
      <c r="R103" s="46"/>
      <c r="S103" s="99">
        <f t="shared" si="22"/>
        <v>0</v>
      </c>
      <c r="T103" s="99">
        <f t="shared" si="23"/>
        <v>0</v>
      </c>
      <c r="U103" s="99">
        <f t="shared" si="24"/>
        <v>0</v>
      </c>
      <c r="V103" s="99">
        <f t="shared" si="25"/>
        <v>0</v>
      </c>
      <c r="W103" s="73"/>
      <c r="X103" s="73"/>
      <c r="Y103" s="25"/>
      <c r="Z103" s="18"/>
      <c r="AA103" s="82"/>
      <c r="AB103" s="99">
        <v>0</v>
      </c>
      <c r="AC103" s="85"/>
      <c r="AD103" s="85"/>
      <c r="AE103" s="80"/>
      <c r="AF103" s="101"/>
      <c r="AG103" s="81"/>
      <c r="AH103" s="81"/>
      <c r="AI103" s="49">
        <f t="shared" si="28"/>
        <v>0</v>
      </c>
      <c r="AJ103" s="49">
        <f t="shared" si="29"/>
        <v>0</v>
      </c>
      <c r="AK103" s="49">
        <f t="shared" si="30"/>
        <v>0</v>
      </c>
      <c r="AL103" s="75">
        <f t="shared" si="31"/>
        <v>0</v>
      </c>
      <c r="AM103" s="49">
        <f t="shared" si="32"/>
        <v>0</v>
      </c>
      <c r="AN103" s="49">
        <f t="shared" si="33"/>
        <v>0</v>
      </c>
      <c r="AO103" s="49">
        <f t="shared" si="34"/>
        <v>0</v>
      </c>
      <c r="AP103" s="75">
        <f t="shared" si="35"/>
        <v>0</v>
      </c>
      <c r="AQ103" s="90"/>
      <c r="AR103" s="105">
        <f t="shared" si="36"/>
        <v>0</v>
      </c>
      <c r="AS103" s="90"/>
      <c r="AT103" s="105">
        <f t="shared" si="37"/>
        <v>0</v>
      </c>
      <c r="AU103" s="90"/>
      <c r="AV103" s="105">
        <f t="shared" si="38"/>
        <v>0</v>
      </c>
      <c r="AW103" s="90"/>
      <c r="AX103" s="105">
        <f t="shared" si="39"/>
        <v>0</v>
      </c>
      <c r="AY103" s="94">
        <f t="shared" si="40"/>
        <v>0</v>
      </c>
      <c r="AZ103" s="104">
        <f t="shared" si="41"/>
        <v>0</v>
      </c>
      <c r="BA103" s="96"/>
      <c r="BB103" s="96"/>
      <c r="BC103" s="96"/>
      <c r="BD103" s="96"/>
      <c r="BE103" s="96"/>
      <c r="BF103" s="96"/>
      <c r="BG103" s="62">
        <f t="shared" si="42"/>
        <v>0</v>
      </c>
      <c r="BH103" s="63">
        <f t="shared" si="43"/>
        <v>0</v>
      </c>
      <c r="BI103" s="64">
        <f t="shared" si="43"/>
        <v>0</v>
      </c>
      <c r="BJ103" s="64">
        <f t="shared" si="43"/>
        <v>0</v>
      </c>
      <c r="BK103" s="67"/>
      <c r="BL103" s="67"/>
      <c r="BM103" s="67"/>
      <c r="BN103" s="67"/>
      <c r="BO103" s="67"/>
      <c r="BP103" s="67"/>
      <c r="BQ103" s="67"/>
      <c r="BR103" s="67"/>
      <c r="BS103" s="68"/>
      <c r="BT103" s="69"/>
      <c r="BU103" s="69"/>
    </row>
    <row r="104" spans="1:73" ht="12.75" hidden="1" customHeight="1" outlineLevel="1">
      <c r="A104" s="23">
        <v>9</v>
      </c>
      <c r="B104" s="20" t="s">
        <v>400</v>
      </c>
      <c r="C104" s="46"/>
      <c r="D104" s="47"/>
      <c r="E104" s="46"/>
      <c r="F104" s="46"/>
      <c r="G104" s="46"/>
      <c r="H104" s="47"/>
      <c r="I104" s="46"/>
      <c r="J104" s="46"/>
      <c r="K104" s="46"/>
      <c r="L104" s="47"/>
      <c r="M104" s="46"/>
      <c r="N104" s="46"/>
      <c r="O104" s="48"/>
      <c r="P104" s="47"/>
      <c r="Q104" s="46"/>
      <c r="R104" s="46"/>
      <c r="S104" s="99">
        <f t="shared" si="22"/>
        <v>0</v>
      </c>
      <c r="T104" s="99">
        <f t="shared" si="23"/>
        <v>0</v>
      </c>
      <c r="U104" s="99">
        <f t="shared" si="24"/>
        <v>0</v>
      </c>
      <c r="V104" s="99">
        <f t="shared" si="25"/>
        <v>0</v>
      </c>
      <c r="W104" s="73"/>
      <c r="X104" s="73"/>
      <c r="Y104" s="25"/>
      <c r="Z104" s="18"/>
      <c r="AA104" s="82"/>
      <c r="AB104" s="99">
        <v>0</v>
      </c>
      <c r="AC104" s="85"/>
      <c r="AD104" s="85"/>
      <c r="AE104" s="80"/>
      <c r="AF104" s="101"/>
      <c r="AG104" s="81"/>
      <c r="AH104" s="81"/>
      <c r="AI104" s="49">
        <f t="shared" si="28"/>
        <v>0</v>
      </c>
      <c r="AJ104" s="49">
        <f t="shared" si="29"/>
        <v>0</v>
      </c>
      <c r="AK104" s="49">
        <f t="shared" si="30"/>
        <v>0</v>
      </c>
      <c r="AL104" s="75">
        <f t="shared" si="31"/>
        <v>0</v>
      </c>
      <c r="AM104" s="49">
        <f t="shared" si="32"/>
        <v>0</v>
      </c>
      <c r="AN104" s="49">
        <f t="shared" si="33"/>
        <v>0</v>
      </c>
      <c r="AO104" s="49">
        <f t="shared" si="34"/>
        <v>0</v>
      </c>
      <c r="AP104" s="75">
        <f t="shared" si="35"/>
        <v>0</v>
      </c>
      <c r="AQ104" s="90"/>
      <c r="AR104" s="105">
        <f t="shared" si="36"/>
        <v>0</v>
      </c>
      <c r="AS104" s="90"/>
      <c r="AT104" s="105">
        <f t="shared" si="37"/>
        <v>0</v>
      </c>
      <c r="AU104" s="90"/>
      <c r="AV104" s="105">
        <f t="shared" si="38"/>
        <v>0</v>
      </c>
      <c r="AW104" s="90"/>
      <c r="AX104" s="105">
        <f t="shared" si="39"/>
        <v>0</v>
      </c>
      <c r="AY104" s="94">
        <f t="shared" si="40"/>
        <v>0</v>
      </c>
      <c r="AZ104" s="104">
        <f t="shared" si="41"/>
        <v>0</v>
      </c>
      <c r="BA104" s="96"/>
      <c r="BB104" s="96"/>
      <c r="BC104" s="96"/>
      <c r="BD104" s="96"/>
      <c r="BE104" s="96"/>
      <c r="BF104" s="96"/>
      <c r="BG104" s="62">
        <f t="shared" si="42"/>
        <v>0</v>
      </c>
      <c r="BH104" s="63">
        <f t="shared" si="43"/>
        <v>0</v>
      </c>
      <c r="BI104" s="64">
        <f t="shared" si="43"/>
        <v>0</v>
      </c>
      <c r="BJ104" s="64">
        <f t="shared" si="43"/>
        <v>0</v>
      </c>
      <c r="BK104" s="67"/>
      <c r="BL104" s="67"/>
      <c r="BM104" s="67"/>
      <c r="BN104" s="67"/>
      <c r="BO104" s="67"/>
      <c r="BP104" s="67"/>
      <c r="BQ104" s="67"/>
      <c r="BR104" s="67"/>
      <c r="BS104" s="68"/>
      <c r="BT104" s="69"/>
      <c r="BU104" s="69"/>
    </row>
    <row r="105" spans="1:73" ht="25.5" hidden="1" customHeight="1" outlineLevel="1">
      <c r="A105" s="23">
        <v>10</v>
      </c>
      <c r="B105" s="20" t="s">
        <v>401</v>
      </c>
      <c r="C105" s="46"/>
      <c r="D105" s="47"/>
      <c r="E105" s="46"/>
      <c r="F105" s="46"/>
      <c r="G105" s="46"/>
      <c r="H105" s="47"/>
      <c r="I105" s="46"/>
      <c r="J105" s="46"/>
      <c r="K105" s="46"/>
      <c r="L105" s="47"/>
      <c r="M105" s="46"/>
      <c r="N105" s="46"/>
      <c r="O105" s="48"/>
      <c r="P105" s="47"/>
      <c r="Q105" s="46"/>
      <c r="R105" s="46"/>
      <c r="S105" s="99">
        <f t="shared" si="22"/>
        <v>0</v>
      </c>
      <c r="T105" s="99">
        <f t="shared" si="23"/>
        <v>0</v>
      </c>
      <c r="U105" s="99">
        <f t="shared" si="24"/>
        <v>0</v>
      </c>
      <c r="V105" s="99">
        <f t="shared" si="25"/>
        <v>0</v>
      </c>
      <c r="W105" s="73"/>
      <c r="X105" s="73"/>
      <c r="Y105" s="25"/>
      <c r="Z105" s="18"/>
      <c r="AA105" s="82"/>
      <c r="AB105" s="99">
        <v>0</v>
      </c>
      <c r="AC105" s="85"/>
      <c r="AD105" s="85"/>
      <c r="AE105" s="80"/>
      <c r="AF105" s="101"/>
      <c r="AG105" s="81"/>
      <c r="AH105" s="81"/>
      <c r="AI105" s="49">
        <f t="shared" si="28"/>
        <v>0</v>
      </c>
      <c r="AJ105" s="49">
        <f t="shared" si="29"/>
        <v>0</v>
      </c>
      <c r="AK105" s="49">
        <f t="shared" si="30"/>
        <v>0</v>
      </c>
      <c r="AL105" s="75">
        <f t="shared" si="31"/>
        <v>0</v>
      </c>
      <c r="AM105" s="49">
        <f t="shared" si="32"/>
        <v>0</v>
      </c>
      <c r="AN105" s="49">
        <f t="shared" si="33"/>
        <v>0</v>
      </c>
      <c r="AO105" s="49">
        <f t="shared" si="34"/>
        <v>0</v>
      </c>
      <c r="AP105" s="75">
        <f t="shared" si="35"/>
        <v>0</v>
      </c>
      <c r="AQ105" s="90"/>
      <c r="AR105" s="105">
        <f t="shared" si="36"/>
        <v>0</v>
      </c>
      <c r="AS105" s="90"/>
      <c r="AT105" s="105">
        <f t="shared" si="37"/>
        <v>0</v>
      </c>
      <c r="AU105" s="90"/>
      <c r="AV105" s="105">
        <f t="shared" si="38"/>
        <v>0</v>
      </c>
      <c r="AW105" s="90"/>
      <c r="AX105" s="105">
        <f t="shared" si="39"/>
        <v>0</v>
      </c>
      <c r="AY105" s="94">
        <f t="shared" si="40"/>
        <v>0</v>
      </c>
      <c r="AZ105" s="104">
        <f t="shared" si="41"/>
        <v>0</v>
      </c>
      <c r="BA105" s="96"/>
      <c r="BB105" s="96"/>
      <c r="BC105" s="96"/>
      <c r="BD105" s="96"/>
      <c r="BE105" s="96"/>
      <c r="BF105" s="96"/>
      <c r="BG105" s="62">
        <f t="shared" si="42"/>
        <v>0</v>
      </c>
      <c r="BH105" s="63">
        <f t="shared" si="43"/>
        <v>0</v>
      </c>
      <c r="BI105" s="64">
        <f t="shared" si="43"/>
        <v>0</v>
      </c>
      <c r="BJ105" s="64">
        <f t="shared" si="43"/>
        <v>0</v>
      </c>
      <c r="BK105" s="67"/>
      <c r="BL105" s="67"/>
      <c r="BM105" s="67"/>
      <c r="BN105" s="67"/>
      <c r="BO105" s="67"/>
      <c r="BP105" s="67"/>
      <c r="BQ105" s="67"/>
      <c r="BR105" s="67"/>
      <c r="BS105" s="68"/>
      <c r="BT105" s="69"/>
      <c r="BU105" s="69"/>
    </row>
    <row r="106" spans="1:73" s="13" customFormat="1" ht="15.75" collapsed="1">
      <c r="A106" s="11">
        <v>14</v>
      </c>
      <c r="B106" s="11" t="s">
        <v>20</v>
      </c>
      <c r="C106" s="46"/>
      <c r="D106" s="47"/>
      <c r="E106" s="46"/>
      <c r="F106" s="46"/>
      <c r="G106" s="46"/>
      <c r="H106" s="47"/>
      <c r="I106" s="46"/>
      <c r="J106" s="46"/>
      <c r="K106" s="46"/>
      <c r="L106" s="47"/>
      <c r="M106" s="46"/>
      <c r="N106" s="46"/>
      <c r="O106" s="48"/>
      <c r="P106" s="47"/>
      <c r="Q106" s="46"/>
      <c r="R106" s="46"/>
      <c r="S106" s="99">
        <f t="shared" si="22"/>
        <v>0</v>
      </c>
      <c r="T106" s="99">
        <f t="shared" si="23"/>
        <v>0</v>
      </c>
      <c r="U106" s="99">
        <f t="shared" si="24"/>
        <v>0</v>
      </c>
      <c r="V106" s="99">
        <f t="shared" si="25"/>
        <v>0</v>
      </c>
      <c r="W106" s="73"/>
      <c r="X106" s="73"/>
      <c r="Y106" s="12"/>
      <c r="Z106" s="12"/>
      <c r="AA106" s="76">
        <v>1</v>
      </c>
      <c r="AB106" s="99">
        <v>500000</v>
      </c>
      <c r="AC106" s="76">
        <v>4</v>
      </c>
      <c r="AD106" s="76">
        <v>0</v>
      </c>
      <c r="AE106" s="76"/>
      <c r="AF106" s="100"/>
      <c r="AG106" s="76"/>
      <c r="AH106" s="76"/>
      <c r="AI106" s="49">
        <f t="shared" si="28"/>
        <v>1</v>
      </c>
      <c r="AJ106" s="49">
        <f t="shared" si="29"/>
        <v>4</v>
      </c>
      <c r="AK106" s="49">
        <f t="shared" si="30"/>
        <v>0</v>
      </c>
      <c r="AL106" s="75">
        <f t="shared" si="31"/>
        <v>500000</v>
      </c>
      <c r="AM106" s="49">
        <f t="shared" si="32"/>
        <v>1</v>
      </c>
      <c r="AN106" s="49">
        <f t="shared" si="33"/>
        <v>4</v>
      </c>
      <c r="AO106" s="49">
        <f t="shared" si="34"/>
        <v>0</v>
      </c>
      <c r="AP106" s="75">
        <f t="shared" si="35"/>
        <v>500000</v>
      </c>
      <c r="AQ106" s="91">
        <v>5</v>
      </c>
      <c r="AR106" s="105">
        <f t="shared" si="36"/>
        <v>20000</v>
      </c>
      <c r="AS106" s="91">
        <v>1</v>
      </c>
      <c r="AT106" s="105">
        <f t="shared" si="37"/>
        <v>4010.25</v>
      </c>
      <c r="AU106" s="91">
        <v>1</v>
      </c>
      <c r="AV106" s="105">
        <f t="shared" si="38"/>
        <v>4500</v>
      </c>
      <c r="AW106" s="91">
        <v>3</v>
      </c>
      <c r="AX106" s="105">
        <f t="shared" si="39"/>
        <v>6880.77</v>
      </c>
      <c r="AY106" s="94">
        <f t="shared" si="40"/>
        <v>10</v>
      </c>
      <c r="AZ106" s="104">
        <f t="shared" si="41"/>
        <v>35391.020000000004</v>
      </c>
      <c r="BA106" s="96"/>
      <c r="BB106" s="96"/>
      <c r="BC106" s="96"/>
      <c r="BD106" s="96"/>
      <c r="BE106" s="96"/>
      <c r="BF106" s="98"/>
      <c r="BG106" s="62">
        <f t="shared" si="42"/>
        <v>819</v>
      </c>
      <c r="BH106" s="63">
        <f t="shared" si="43"/>
        <v>0</v>
      </c>
      <c r="BI106" s="64">
        <f t="shared" si="43"/>
        <v>11</v>
      </c>
      <c r="BJ106" s="64">
        <f t="shared" si="43"/>
        <v>16</v>
      </c>
      <c r="BK106" s="64"/>
      <c r="BL106" s="64">
        <v>819</v>
      </c>
      <c r="BM106" s="64"/>
      <c r="BN106" s="64">
        <v>11</v>
      </c>
      <c r="BO106" s="64">
        <v>16</v>
      </c>
      <c r="BP106" s="64"/>
      <c r="BQ106" s="64"/>
      <c r="BR106" s="64"/>
      <c r="BS106" s="65"/>
      <c r="BT106" s="66">
        <v>0</v>
      </c>
      <c r="BU106" s="66">
        <v>0</v>
      </c>
    </row>
    <row r="107" spans="1:73" ht="25.5" hidden="1" customHeight="1" outlineLevel="1">
      <c r="A107" s="14">
        <v>0</v>
      </c>
      <c r="B107" s="20" t="s">
        <v>436</v>
      </c>
      <c r="C107" s="46"/>
      <c r="D107" s="47"/>
      <c r="E107" s="46"/>
      <c r="F107" s="46"/>
      <c r="G107" s="46"/>
      <c r="H107" s="47"/>
      <c r="I107" s="46"/>
      <c r="J107" s="46"/>
      <c r="K107" s="46"/>
      <c r="L107" s="47"/>
      <c r="M107" s="46"/>
      <c r="N107" s="46"/>
      <c r="O107" s="48"/>
      <c r="P107" s="47"/>
      <c r="Q107" s="46"/>
      <c r="R107" s="46"/>
      <c r="S107" s="99">
        <f t="shared" si="22"/>
        <v>0</v>
      </c>
      <c r="T107" s="99">
        <f t="shared" si="23"/>
        <v>0</v>
      </c>
      <c r="U107" s="99">
        <f t="shared" si="24"/>
        <v>0</v>
      </c>
      <c r="V107" s="99">
        <f t="shared" si="25"/>
        <v>0</v>
      </c>
      <c r="W107" s="73" t="e">
        <f t="shared" si="26"/>
        <v>#DIV/0!</v>
      </c>
      <c r="X107" s="73"/>
      <c r="Y107" s="21"/>
      <c r="Z107" s="18"/>
      <c r="AA107" s="82"/>
      <c r="AB107" s="99">
        <v>0</v>
      </c>
      <c r="AC107" s="82"/>
      <c r="AD107" s="82"/>
      <c r="AE107" s="80"/>
      <c r="AF107" s="101"/>
      <c r="AG107" s="81"/>
      <c r="AH107" s="81"/>
      <c r="AI107" s="49">
        <f t="shared" si="28"/>
        <v>0</v>
      </c>
      <c r="AJ107" s="49">
        <f t="shared" si="29"/>
        <v>0</v>
      </c>
      <c r="AK107" s="49">
        <f t="shared" si="30"/>
        <v>0</v>
      </c>
      <c r="AL107" s="75">
        <f t="shared" si="31"/>
        <v>0</v>
      </c>
      <c r="AM107" s="49">
        <f t="shared" si="32"/>
        <v>0</v>
      </c>
      <c r="AN107" s="49">
        <f t="shared" si="33"/>
        <v>0</v>
      </c>
      <c r="AO107" s="49">
        <f t="shared" si="34"/>
        <v>0</v>
      </c>
      <c r="AP107" s="75">
        <f t="shared" si="35"/>
        <v>0</v>
      </c>
      <c r="AQ107" s="90"/>
      <c r="AR107" s="105">
        <f t="shared" si="36"/>
        <v>0</v>
      </c>
      <c r="AS107" s="90"/>
      <c r="AT107" s="105">
        <f t="shared" si="37"/>
        <v>0</v>
      </c>
      <c r="AU107" s="90"/>
      <c r="AV107" s="105">
        <f t="shared" si="38"/>
        <v>0</v>
      </c>
      <c r="AW107" s="90"/>
      <c r="AX107" s="105">
        <f t="shared" si="39"/>
        <v>0</v>
      </c>
      <c r="AY107" s="94">
        <f t="shared" si="40"/>
        <v>0</v>
      </c>
      <c r="AZ107" s="104">
        <f t="shared" si="41"/>
        <v>0</v>
      </c>
      <c r="BA107" s="96"/>
      <c r="BB107" s="96"/>
      <c r="BC107" s="96"/>
      <c r="BD107" s="96"/>
      <c r="BE107" s="96"/>
      <c r="BF107" s="96"/>
      <c r="BG107" s="62">
        <f t="shared" si="42"/>
        <v>0</v>
      </c>
      <c r="BH107" s="63">
        <f t="shared" si="43"/>
        <v>0</v>
      </c>
      <c r="BI107" s="64">
        <f t="shared" si="43"/>
        <v>0</v>
      </c>
      <c r="BJ107" s="64">
        <f t="shared" si="43"/>
        <v>0</v>
      </c>
      <c r="BK107" s="67"/>
      <c r="BL107" s="67"/>
      <c r="BM107" s="67"/>
      <c r="BN107" s="67"/>
      <c r="BO107" s="67"/>
      <c r="BP107" s="67"/>
      <c r="BQ107" s="67"/>
      <c r="BR107" s="67"/>
      <c r="BS107" s="68"/>
      <c r="BT107" s="69"/>
      <c r="BU107" s="69"/>
    </row>
    <row r="108" spans="1:73" ht="25.5" hidden="1" customHeight="1" outlineLevel="1">
      <c r="A108" s="14">
        <v>2</v>
      </c>
      <c r="B108" s="20" t="s">
        <v>437</v>
      </c>
      <c r="C108" s="46"/>
      <c r="D108" s="47"/>
      <c r="E108" s="46"/>
      <c r="F108" s="46"/>
      <c r="G108" s="46"/>
      <c r="H108" s="47"/>
      <c r="I108" s="46"/>
      <c r="J108" s="46"/>
      <c r="K108" s="46"/>
      <c r="L108" s="47"/>
      <c r="M108" s="46"/>
      <c r="N108" s="46"/>
      <c r="O108" s="48"/>
      <c r="P108" s="47"/>
      <c r="Q108" s="46"/>
      <c r="R108" s="46"/>
      <c r="S108" s="99">
        <f t="shared" si="22"/>
        <v>0</v>
      </c>
      <c r="T108" s="99">
        <f t="shared" si="23"/>
        <v>0</v>
      </c>
      <c r="U108" s="99">
        <f t="shared" si="24"/>
        <v>0</v>
      </c>
      <c r="V108" s="99">
        <f t="shared" si="25"/>
        <v>0</v>
      </c>
      <c r="W108" s="73" t="e">
        <f t="shared" si="26"/>
        <v>#DIV/0!</v>
      </c>
      <c r="X108" s="73"/>
      <c r="Y108" s="21"/>
      <c r="Z108" s="18"/>
      <c r="AA108" s="82"/>
      <c r="AB108" s="99">
        <v>0</v>
      </c>
      <c r="AC108" s="82"/>
      <c r="AD108" s="82"/>
      <c r="AE108" s="80"/>
      <c r="AF108" s="101"/>
      <c r="AG108" s="81"/>
      <c r="AH108" s="81"/>
      <c r="AI108" s="49">
        <f t="shared" si="28"/>
        <v>0</v>
      </c>
      <c r="AJ108" s="49">
        <f t="shared" si="29"/>
        <v>0</v>
      </c>
      <c r="AK108" s="49">
        <f t="shared" si="30"/>
        <v>0</v>
      </c>
      <c r="AL108" s="75">
        <f t="shared" si="31"/>
        <v>0</v>
      </c>
      <c r="AM108" s="49">
        <f t="shared" si="32"/>
        <v>0</v>
      </c>
      <c r="AN108" s="49">
        <f t="shared" si="33"/>
        <v>0</v>
      </c>
      <c r="AO108" s="49">
        <f t="shared" si="34"/>
        <v>0</v>
      </c>
      <c r="AP108" s="75">
        <f t="shared" si="35"/>
        <v>0</v>
      </c>
      <c r="AQ108" s="90"/>
      <c r="AR108" s="105">
        <f t="shared" si="36"/>
        <v>0</v>
      </c>
      <c r="AS108" s="90"/>
      <c r="AT108" s="105">
        <f t="shared" si="37"/>
        <v>0</v>
      </c>
      <c r="AU108" s="90"/>
      <c r="AV108" s="105">
        <f t="shared" si="38"/>
        <v>0</v>
      </c>
      <c r="AW108" s="90"/>
      <c r="AX108" s="105">
        <f t="shared" si="39"/>
        <v>0</v>
      </c>
      <c r="AY108" s="94">
        <f t="shared" si="40"/>
        <v>0</v>
      </c>
      <c r="AZ108" s="104">
        <f t="shared" si="41"/>
        <v>0</v>
      </c>
      <c r="BA108" s="96"/>
      <c r="BB108" s="96"/>
      <c r="BC108" s="96"/>
      <c r="BD108" s="96"/>
      <c r="BE108" s="96"/>
      <c r="BF108" s="96"/>
      <c r="BG108" s="62">
        <f t="shared" si="42"/>
        <v>0</v>
      </c>
      <c r="BH108" s="63">
        <f t="shared" si="43"/>
        <v>0</v>
      </c>
      <c r="BI108" s="64">
        <f t="shared" si="43"/>
        <v>0</v>
      </c>
      <c r="BJ108" s="64">
        <f t="shared" si="43"/>
        <v>0</v>
      </c>
      <c r="BK108" s="67"/>
      <c r="BL108" s="67"/>
      <c r="BM108" s="67"/>
      <c r="BN108" s="67"/>
      <c r="BO108" s="67"/>
      <c r="BP108" s="67"/>
      <c r="BQ108" s="67"/>
      <c r="BR108" s="67"/>
      <c r="BS108" s="68"/>
      <c r="BT108" s="69"/>
      <c r="BU108" s="69"/>
    </row>
    <row r="109" spans="1:73" ht="25.5" hidden="1" customHeight="1" outlineLevel="1">
      <c r="A109" s="14">
        <v>3</v>
      </c>
      <c r="B109" s="20" t="s">
        <v>438</v>
      </c>
      <c r="C109" s="46"/>
      <c r="D109" s="47"/>
      <c r="E109" s="46"/>
      <c r="F109" s="46"/>
      <c r="G109" s="46"/>
      <c r="H109" s="47"/>
      <c r="I109" s="46"/>
      <c r="J109" s="46"/>
      <c r="K109" s="46"/>
      <c r="L109" s="47"/>
      <c r="M109" s="46"/>
      <c r="N109" s="46"/>
      <c r="O109" s="48"/>
      <c r="P109" s="47"/>
      <c r="Q109" s="46"/>
      <c r="R109" s="46"/>
      <c r="S109" s="99">
        <f t="shared" si="22"/>
        <v>0</v>
      </c>
      <c r="T109" s="99">
        <f t="shared" si="23"/>
        <v>0</v>
      </c>
      <c r="U109" s="99">
        <f t="shared" si="24"/>
        <v>0</v>
      </c>
      <c r="V109" s="99">
        <f t="shared" si="25"/>
        <v>0</v>
      </c>
      <c r="W109" s="73" t="e">
        <f t="shared" si="26"/>
        <v>#DIV/0!</v>
      </c>
      <c r="X109" s="73"/>
      <c r="Y109" s="21"/>
      <c r="Z109" s="18"/>
      <c r="AA109" s="82"/>
      <c r="AB109" s="99">
        <v>0</v>
      </c>
      <c r="AC109" s="82"/>
      <c r="AD109" s="82"/>
      <c r="AE109" s="80"/>
      <c r="AF109" s="101"/>
      <c r="AG109" s="81"/>
      <c r="AH109" s="81"/>
      <c r="AI109" s="49">
        <f t="shared" si="28"/>
        <v>0</v>
      </c>
      <c r="AJ109" s="49">
        <f t="shared" si="29"/>
        <v>0</v>
      </c>
      <c r="AK109" s="49">
        <f t="shared" si="30"/>
        <v>0</v>
      </c>
      <c r="AL109" s="75">
        <f t="shared" si="31"/>
        <v>0</v>
      </c>
      <c r="AM109" s="49">
        <f t="shared" si="32"/>
        <v>0</v>
      </c>
      <c r="AN109" s="49">
        <f t="shared" si="33"/>
        <v>0</v>
      </c>
      <c r="AO109" s="49">
        <f t="shared" si="34"/>
        <v>0</v>
      </c>
      <c r="AP109" s="75">
        <f t="shared" si="35"/>
        <v>0</v>
      </c>
      <c r="AQ109" s="90"/>
      <c r="AR109" s="105">
        <f t="shared" si="36"/>
        <v>0</v>
      </c>
      <c r="AS109" s="90"/>
      <c r="AT109" s="105">
        <f t="shared" si="37"/>
        <v>0</v>
      </c>
      <c r="AU109" s="90"/>
      <c r="AV109" s="105">
        <f t="shared" si="38"/>
        <v>0</v>
      </c>
      <c r="AW109" s="90"/>
      <c r="AX109" s="105">
        <f t="shared" si="39"/>
        <v>0</v>
      </c>
      <c r="AY109" s="94">
        <f t="shared" si="40"/>
        <v>0</v>
      </c>
      <c r="AZ109" s="104">
        <f t="shared" si="41"/>
        <v>0</v>
      </c>
      <c r="BA109" s="96"/>
      <c r="BB109" s="96"/>
      <c r="BC109" s="96"/>
      <c r="BD109" s="96"/>
      <c r="BE109" s="96"/>
      <c r="BF109" s="96"/>
      <c r="BG109" s="62">
        <f t="shared" si="42"/>
        <v>0</v>
      </c>
      <c r="BH109" s="63">
        <f t="shared" si="43"/>
        <v>0</v>
      </c>
      <c r="BI109" s="64">
        <f t="shared" si="43"/>
        <v>0</v>
      </c>
      <c r="BJ109" s="64">
        <f t="shared" si="43"/>
        <v>0</v>
      </c>
      <c r="BK109" s="67"/>
      <c r="BL109" s="67"/>
      <c r="BM109" s="67"/>
      <c r="BN109" s="67"/>
      <c r="BO109" s="67"/>
      <c r="BP109" s="67"/>
      <c r="BQ109" s="67"/>
      <c r="BR109" s="67"/>
      <c r="BS109" s="68"/>
      <c r="BT109" s="69"/>
      <c r="BU109" s="69"/>
    </row>
    <row r="110" spans="1:73" s="13" customFormat="1" ht="26.25" customHeight="1" collapsed="1">
      <c r="A110" s="11">
        <v>15</v>
      </c>
      <c r="B110" s="11" t="s">
        <v>0</v>
      </c>
      <c r="C110" s="46"/>
      <c r="D110" s="47"/>
      <c r="E110" s="46"/>
      <c r="F110" s="46"/>
      <c r="G110" s="46"/>
      <c r="H110" s="47"/>
      <c r="I110" s="46"/>
      <c r="J110" s="46"/>
      <c r="K110" s="46"/>
      <c r="L110" s="47"/>
      <c r="M110" s="46"/>
      <c r="N110" s="46"/>
      <c r="O110" s="48"/>
      <c r="P110" s="47"/>
      <c r="Q110" s="46"/>
      <c r="R110" s="46"/>
      <c r="S110" s="99">
        <f t="shared" si="22"/>
        <v>0</v>
      </c>
      <c r="T110" s="99">
        <f t="shared" si="23"/>
        <v>0</v>
      </c>
      <c r="U110" s="99">
        <f t="shared" si="24"/>
        <v>0</v>
      </c>
      <c r="V110" s="99">
        <f t="shared" si="25"/>
        <v>0</v>
      </c>
      <c r="W110" s="73"/>
      <c r="X110" s="73"/>
      <c r="Y110" s="12"/>
      <c r="Z110" s="12"/>
      <c r="AA110" s="76">
        <v>1</v>
      </c>
      <c r="AB110" s="99">
        <v>2300000</v>
      </c>
      <c r="AC110" s="76">
        <v>1</v>
      </c>
      <c r="AD110" s="76">
        <v>0</v>
      </c>
      <c r="AE110" s="76"/>
      <c r="AF110" s="100"/>
      <c r="AG110" s="76"/>
      <c r="AH110" s="76"/>
      <c r="AI110" s="49">
        <f t="shared" si="28"/>
        <v>1</v>
      </c>
      <c r="AJ110" s="49">
        <f t="shared" si="29"/>
        <v>1</v>
      </c>
      <c r="AK110" s="49">
        <f t="shared" si="30"/>
        <v>0</v>
      </c>
      <c r="AL110" s="75">
        <f t="shared" si="31"/>
        <v>2300000</v>
      </c>
      <c r="AM110" s="49">
        <f t="shared" si="32"/>
        <v>1</v>
      </c>
      <c r="AN110" s="49">
        <f t="shared" si="33"/>
        <v>1</v>
      </c>
      <c r="AO110" s="49">
        <f t="shared" si="34"/>
        <v>0</v>
      </c>
      <c r="AP110" s="75">
        <f t="shared" si="35"/>
        <v>2300000</v>
      </c>
      <c r="AQ110" s="91">
        <v>16</v>
      </c>
      <c r="AR110" s="105">
        <f t="shared" si="36"/>
        <v>64000</v>
      </c>
      <c r="AS110" s="91">
        <v>1</v>
      </c>
      <c r="AT110" s="105">
        <f t="shared" si="37"/>
        <v>4010.25</v>
      </c>
      <c r="AU110" s="91">
        <v>2</v>
      </c>
      <c r="AV110" s="105">
        <f t="shared" si="38"/>
        <v>9000</v>
      </c>
      <c r="AW110" s="91">
        <v>14</v>
      </c>
      <c r="AX110" s="105">
        <f t="shared" si="39"/>
        <v>32110.260000000002</v>
      </c>
      <c r="AY110" s="94">
        <f t="shared" si="40"/>
        <v>33</v>
      </c>
      <c r="AZ110" s="104">
        <f t="shared" si="41"/>
        <v>109120.51000000001</v>
      </c>
      <c r="BA110" s="96"/>
      <c r="BB110" s="96"/>
      <c r="BC110" s="96"/>
      <c r="BD110" s="96"/>
      <c r="BE110" s="96"/>
      <c r="BF110" s="98"/>
      <c r="BG110" s="62">
        <f t="shared" si="42"/>
        <v>445</v>
      </c>
      <c r="BH110" s="63">
        <f t="shared" si="43"/>
        <v>0</v>
      </c>
      <c r="BI110" s="64">
        <f t="shared" si="43"/>
        <v>1</v>
      </c>
      <c r="BJ110" s="64">
        <f t="shared" si="43"/>
        <v>10</v>
      </c>
      <c r="BK110" s="64">
        <v>14</v>
      </c>
      <c r="BL110" s="64">
        <v>431</v>
      </c>
      <c r="BM110" s="64"/>
      <c r="BN110" s="64">
        <v>1</v>
      </c>
      <c r="BO110" s="64">
        <v>10</v>
      </c>
      <c r="BP110" s="64"/>
      <c r="BQ110" s="64"/>
      <c r="BR110" s="64"/>
      <c r="BS110" s="65"/>
      <c r="BT110" s="66">
        <v>0</v>
      </c>
      <c r="BU110" s="66">
        <v>0</v>
      </c>
    </row>
    <row r="111" spans="1:73" ht="12.75" hidden="1" customHeight="1" outlineLevel="1">
      <c r="A111" s="14">
        <v>1</v>
      </c>
      <c r="B111" s="15" t="s">
        <v>163</v>
      </c>
      <c r="C111" s="46"/>
      <c r="D111" s="47"/>
      <c r="E111" s="46"/>
      <c r="F111" s="46"/>
      <c r="G111" s="46"/>
      <c r="H111" s="47"/>
      <c r="I111" s="46"/>
      <c r="J111" s="46"/>
      <c r="K111" s="46"/>
      <c r="L111" s="47"/>
      <c r="M111" s="46"/>
      <c r="N111" s="46"/>
      <c r="O111" s="48"/>
      <c r="P111" s="47"/>
      <c r="Q111" s="46"/>
      <c r="R111" s="46"/>
      <c r="S111" s="99">
        <f t="shared" si="22"/>
        <v>0</v>
      </c>
      <c r="T111" s="99">
        <f t="shared" si="23"/>
        <v>0</v>
      </c>
      <c r="U111" s="99">
        <f t="shared" si="24"/>
        <v>0</v>
      </c>
      <c r="V111" s="99">
        <f t="shared" si="25"/>
        <v>0</v>
      </c>
      <c r="W111" s="73" t="e">
        <f t="shared" si="26"/>
        <v>#DIV/0!</v>
      </c>
      <c r="X111" s="73" t="e">
        <f t="shared" si="27"/>
        <v>#DIV/0!</v>
      </c>
      <c r="Y111" s="17"/>
      <c r="Z111" s="18"/>
      <c r="AA111" s="78"/>
      <c r="AB111" s="99">
        <v>0</v>
      </c>
      <c r="AC111" s="78"/>
      <c r="AD111" s="78"/>
      <c r="AE111" s="80"/>
      <c r="AF111" s="101"/>
      <c r="AG111" s="81"/>
      <c r="AH111" s="81"/>
      <c r="AI111" s="49">
        <f t="shared" si="28"/>
        <v>0</v>
      </c>
      <c r="AJ111" s="49">
        <f t="shared" si="29"/>
        <v>0</v>
      </c>
      <c r="AK111" s="49">
        <f t="shared" si="30"/>
        <v>0</v>
      </c>
      <c r="AL111" s="75">
        <f t="shared" si="31"/>
        <v>0</v>
      </c>
      <c r="AM111" s="49">
        <f t="shared" si="32"/>
        <v>0</v>
      </c>
      <c r="AN111" s="49">
        <f t="shared" si="33"/>
        <v>0</v>
      </c>
      <c r="AO111" s="49">
        <f t="shared" si="34"/>
        <v>0</v>
      </c>
      <c r="AP111" s="75">
        <f t="shared" si="35"/>
        <v>0</v>
      </c>
      <c r="AQ111" s="90"/>
      <c r="AR111" s="105">
        <f t="shared" si="36"/>
        <v>0</v>
      </c>
      <c r="AS111" s="90"/>
      <c r="AT111" s="105">
        <f t="shared" si="37"/>
        <v>0</v>
      </c>
      <c r="AU111" s="90"/>
      <c r="AV111" s="105">
        <f t="shared" si="38"/>
        <v>0</v>
      </c>
      <c r="AW111" s="90"/>
      <c r="AX111" s="105">
        <f t="shared" si="39"/>
        <v>0</v>
      </c>
      <c r="AY111" s="94">
        <f t="shared" si="40"/>
        <v>0</v>
      </c>
      <c r="AZ111" s="104">
        <f t="shared" si="41"/>
        <v>0</v>
      </c>
      <c r="BA111" s="96"/>
      <c r="BB111" s="96"/>
      <c r="BC111" s="96"/>
      <c r="BD111" s="96"/>
      <c r="BE111" s="96"/>
      <c r="BF111" s="96"/>
      <c r="BG111" s="62">
        <f t="shared" si="42"/>
        <v>0</v>
      </c>
      <c r="BH111" s="63">
        <f t="shared" si="43"/>
        <v>0</v>
      </c>
      <c r="BI111" s="64">
        <f t="shared" si="43"/>
        <v>0</v>
      </c>
      <c r="BJ111" s="64">
        <f t="shared" si="43"/>
        <v>0</v>
      </c>
      <c r="BK111" s="67"/>
      <c r="BL111" s="67"/>
      <c r="BM111" s="67"/>
      <c r="BN111" s="67"/>
      <c r="BO111" s="67"/>
      <c r="BP111" s="67"/>
      <c r="BQ111" s="67"/>
      <c r="BR111" s="67"/>
      <c r="BS111" s="68"/>
      <c r="BT111" s="69"/>
      <c r="BU111" s="69"/>
    </row>
    <row r="112" spans="1:73" ht="38.25" hidden="1" customHeight="1" outlineLevel="1">
      <c r="A112" s="14">
        <v>2</v>
      </c>
      <c r="B112" s="20" t="s">
        <v>159</v>
      </c>
      <c r="C112" s="46"/>
      <c r="D112" s="47"/>
      <c r="E112" s="46"/>
      <c r="F112" s="46"/>
      <c r="G112" s="46"/>
      <c r="H112" s="47"/>
      <c r="I112" s="46"/>
      <c r="J112" s="46"/>
      <c r="K112" s="46"/>
      <c r="L112" s="47"/>
      <c r="M112" s="46"/>
      <c r="N112" s="46"/>
      <c r="O112" s="48"/>
      <c r="P112" s="47"/>
      <c r="Q112" s="46"/>
      <c r="R112" s="46"/>
      <c r="S112" s="99">
        <f t="shared" si="22"/>
        <v>0</v>
      </c>
      <c r="T112" s="99">
        <f t="shared" si="23"/>
        <v>0</v>
      </c>
      <c r="U112" s="99">
        <f t="shared" si="24"/>
        <v>0</v>
      </c>
      <c r="V112" s="99">
        <f t="shared" si="25"/>
        <v>0</v>
      </c>
      <c r="W112" s="73" t="e">
        <f t="shared" si="26"/>
        <v>#DIV/0!</v>
      </c>
      <c r="X112" s="73" t="e">
        <f t="shared" si="27"/>
        <v>#DIV/0!</v>
      </c>
      <c r="Y112" s="17"/>
      <c r="Z112" s="18"/>
      <c r="AA112" s="82"/>
      <c r="AB112" s="99">
        <v>0</v>
      </c>
      <c r="AC112" s="78"/>
      <c r="AD112" s="78"/>
      <c r="AE112" s="80"/>
      <c r="AF112" s="101"/>
      <c r="AG112" s="81"/>
      <c r="AH112" s="81"/>
      <c r="AI112" s="49">
        <f t="shared" si="28"/>
        <v>0</v>
      </c>
      <c r="AJ112" s="49">
        <f t="shared" si="29"/>
        <v>0</v>
      </c>
      <c r="AK112" s="49">
        <f t="shared" si="30"/>
        <v>0</v>
      </c>
      <c r="AL112" s="75">
        <f t="shared" si="31"/>
        <v>0</v>
      </c>
      <c r="AM112" s="49">
        <f t="shared" si="32"/>
        <v>0</v>
      </c>
      <c r="AN112" s="49">
        <f t="shared" si="33"/>
        <v>0</v>
      </c>
      <c r="AO112" s="49">
        <f t="shared" si="34"/>
        <v>0</v>
      </c>
      <c r="AP112" s="75">
        <f t="shared" si="35"/>
        <v>0</v>
      </c>
      <c r="AQ112" s="90"/>
      <c r="AR112" s="105">
        <f t="shared" si="36"/>
        <v>0</v>
      </c>
      <c r="AS112" s="90"/>
      <c r="AT112" s="105">
        <f t="shared" si="37"/>
        <v>0</v>
      </c>
      <c r="AU112" s="90"/>
      <c r="AV112" s="105">
        <f t="shared" si="38"/>
        <v>0</v>
      </c>
      <c r="AW112" s="90"/>
      <c r="AX112" s="105">
        <f t="shared" si="39"/>
        <v>0</v>
      </c>
      <c r="AY112" s="94">
        <f t="shared" si="40"/>
        <v>0</v>
      </c>
      <c r="AZ112" s="104">
        <f t="shared" si="41"/>
        <v>0</v>
      </c>
      <c r="BA112" s="96"/>
      <c r="BB112" s="96"/>
      <c r="BC112" s="96"/>
      <c r="BD112" s="96"/>
      <c r="BE112" s="96"/>
      <c r="BF112" s="96"/>
      <c r="BG112" s="62">
        <f t="shared" si="42"/>
        <v>0</v>
      </c>
      <c r="BH112" s="63">
        <f t="shared" si="43"/>
        <v>0</v>
      </c>
      <c r="BI112" s="64">
        <f t="shared" si="43"/>
        <v>0</v>
      </c>
      <c r="BJ112" s="64">
        <f t="shared" si="43"/>
        <v>0</v>
      </c>
      <c r="BK112" s="67"/>
      <c r="BL112" s="67"/>
      <c r="BM112" s="67"/>
      <c r="BN112" s="67"/>
      <c r="BO112" s="67"/>
      <c r="BP112" s="67"/>
      <c r="BQ112" s="67"/>
      <c r="BR112" s="67"/>
      <c r="BS112" s="68"/>
      <c r="BT112" s="69"/>
      <c r="BU112" s="69"/>
    </row>
    <row r="113" spans="1:73" ht="25.5" hidden="1" customHeight="1" outlineLevel="1">
      <c r="A113" s="14">
        <v>3</v>
      </c>
      <c r="B113" s="20" t="s">
        <v>160</v>
      </c>
      <c r="C113" s="46"/>
      <c r="D113" s="47"/>
      <c r="E113" s="46"/>
      <c r="F113" s="46"/>
      <c r="G113" s="46"/>
      <c r="H113" s="47"/>
      <c r="I113" s="46"/>
      <c r="J113" s="46"/>
      <c r="K113" s="46"/>
      <c r="L113" s="47"/>
      <c r="M113" s="46"/>
      <c r="N113" s="46"/>
      <c r="O113" s="48"/>
      <c r="P113" s="47"/>
      <c r="Q113" s="46"/>
      <c r="R113" s="46"/>
      <c r="S113" s="99">
        <f t="shared" si="22"/>
        <v>0</v>
      </c>
      <c r="T113" s="99">
        <f t="shared" si="23"/>
        <v>0</v>
      </c>
      <c r="U113" s="99">
        <f t="shared" si="24"/>
        <v>0</v>
      </c>
      <c r="V113" s="99">
        <f t="shared" si="25"/>
        <v>0</v>
      </c>
      <c r="W113" s="73" t="e">
        <f t="shared" si="26"/>
        <v>#DIV/0!</v>
      </c>
      <c r="X113" s="73" t="e">
        <f t="shared" si="27"/>
        <v>#DIV/0!</v>
      </c>
      <c r="Y113" s="17"/>
      <c r="Z113" s="18"/>
      <c r="AA113" s="82"/>
      <c r="AB113" s="99">
        <v>0</v>
      </c>
      <c r="AC113" s="78"/>
      <c r="AD113" s="78"/>
      <c r="AE113" s="80"/>
      <c r="AF113" s="101"/>
      <c r="AG113" s="81"/>
      <c r="AH113" s="81"/>
      <c r="AI113" s="49">
        <f t="shared" si="28"/>
        <v>0</v>
      </c>
      <c r="AJ113" s="49">
        <f t="shared" si="29"/>
        <v>0</v>
      </c>
      <c r="AK113" s="49">
        <f t="shared" si="30"/>
        <v>0</v>
      </c>
      <c r="AL113" s="75">
        <f t="shared" si="31"/>
        <v>0</v>
      </c>
      <c r="AM113" s="49">
        <f t="shared" si="32"/>
        <v>0</v>
      </c>
      <c r="AN113" s="49">
        <f t="shared" si="33"/>
        <v>0</v>
      </c>
      <c r="AO113" s="49">
        <f t="shared" si="34"/>
        <v>0</v>
      </c>
      <c r="AP113" s="75">
        <f t="shared" si="35"/>
        <v>0</v>
      </c>
      <c r="AQ113" s="90"/>
      <c r="AR113" s="105">
        <f t="shared" si="36"/>
        <v>0</v>
      </c>
      <c r="AS113" s="90"/>
      <c r="AT113" s="105">
        <f t="shared" si="37"/>
        <v>0</v>
      </c>
      <c r="AU113" s="90"/>
      <c r="AV113" s="105">
        <f t="shared" si="38"/>
        <v>0</v>
      </c>
      <c r="AW113" s="90"/>
      <c r="AX113" s="105">
        <f t="shared" si="39"/>
        <v>0</v>
      </c>
      <c r="AY113" s="94">
        <f t="shared" si="40"/>
        <v>0</v>
      </c>
      <c r="AZ113" s="104">
        <f t="shared" si="41"/>
        <v>0</v>
      </c>
      <c r="BA113" s="96"/>
      <c r="BB113" s="96"/>
      <c r="BC113" s="96"/>
      <c r="BD113" s="96"/>
      <c r="BE113" s="96"/>
      <c r="BF113" s="96"/>
      <c r="BG113" s="62">
        <f t="shared" si="42"/>
        <v>0</v>
      </c>
      <c r="BH113" s="63">
        <f t="shared" si="43"/>
        <v>0</v>
      </c>
      <c r="BI113" s="64">
        <f t="shared" si="43"/>
        <v>0</v>
      </c>
      <c r="BJ113" s="64">
        <f t="shared" si="43"/>
        <v>0</v>
      </c>
      <c r="BK113" s="67"/>
      <c r="BL113" s="67"/>
      <c r="BM113" s="67"/>
      <c r="BN113" s="67"/>
      <c r="BO113" s="67"/>
      <c r="BP113" s="67"/>
      <c r="BQ113" s="67"/>
      <c r="BR113" s="67"/>
      <c r="BS113" s="68"/>
      <c r="BT113" s="69"/>
      <c r="BU113" s="69"/>
    </row>
    <row r="114" spans="1:73" ht="25.5" hidden="1" customHeight="1" outlineLevel="1">
      <c r="A114" s="14">
        <v>4</v>
      </c>
      <c r="B114" s="20" t="s">
        <v>161</v>
      </c>
      <c r="C114" s="46"/>
      <c r="D114" s="47"/>
      <c r="E114" s="46"/>
      <c r="F114" s="46"/>
      <c r="G114" s="46"/>
      <c r="H114" s="47"/>
      <c r="I114" s="46"/>
      <c r="J114" s="46"/>
      <c r="K114" s="46"/>
      <c r="L114" s="47"/>
      <c r="M114" s="46"/>
      <c r="N114" s="46"/>
      <c r="O114" s="48"/>
      <c r="P114" s="47"/>
      <c r="Q114" s="46"/>
      <c r="R114" s="46"/>
      <c r="S114" s="99">
        <f t="shared" si="22"/>
        <v>0</v>
      </c>
      <c r="T114" s="99">
        <f t="shared" si="23"/>
        <v>0</v>
      </c>
      <c r="U114" s="99">
        <f t="shared" si="24"/>
        <v>0</v>
      </c>
      <c r="V114" s="99">
        <f t="shared" si="25"/>
        <v>0</v>
      </c>
      <c r="W114" s="73" t="e">
        <f t="shared" si="26"/>
        <v>#DIV/0!</v>
      </c>
      <c r="X114" s="73" t="e">
        <f t="shared" si="27"/>
        <v>#DIV/0!</v>
      </c>
      <c r="Y114" s="17"/>
      <c r="Z114" s="18"/>
      <c r="AA114" s="82"/>
      <c r="AB114" s="99">
        <v>0</v>
      </c>
      <c r="AC114" s="78"/>
      <c r="AD114" s="78"/>
      <c r="AE114" s="80"/>
      <c r="AF114" s="101"/>
      <c r="AG114" s="81"/>
      <c r="AH114" s="81"/>
      <c r="AI114" s="49">
        <f t="shared" si="28"/>
        <v>0</v>
      </c>
      <c r="AJ114" s="49">
        <f t="shared" si="29"/>
        <v>0</v>
      </c>
      <c r="AK114" s="49">
        <f t="shared" si="30"/>
        <v>0</v>
      </c>
      <c r="AL114" s="75">
        <f t="shared" si="31"/>
        <v>0</v>
      </c>
      <c r="AM114" s="49">
        <f t="shared" si="32"/>
        <v>0</v>
      </c>
      <c r="AN114" s="49">
        <f t="shared" si="33"/>
        <v>0</v>
      </c>
      <c r="AO114" s="49">
        <f t="shared" si="34"/>
        <v>0</v>
      </c>
      <c r="AP114" s="75">
        <f t="shared" si="35"/>
        <v>0</v>
      </c>
      <c r="AQ114" s="90"/>
      <c r="AR114" s="105">
        <f t="shared" si="36"/>
        <v>0</v>
      </c>
      <c r="AS114" s="90"/>
      <c r="AT114" s="105">
        <f t="shared" si="37"/>
        <v>0</v>
      </c>
      <c r="AU114" s="90"/>
      <c r="AV114" s="105">
        <f t="shared" si="38"/>
        <v>0</v>
      </c>
      <c r="AW114" s="90"/>
      <c r="AX114" s="105">
        <f t="shared" si="39"/>
        <v>0</v>
      </c>
      <c r="AY114" s="94">
        <f t="shared" si="40"/>
        <v>0</v>
      </c>
      <c r="AZ114" s="104">
        <f t="shared" si="41"/>
        <v>0</v>
      </c>
      <c r="BA114" s="96"/>
      <c r="BB114" s="96"/>
      <c r="BC114" s="96"/>
      <c r="BD114" s="96"/>
      <c r="BE114" s="96"/>
      <c r="BF114" s="96"/>
      <c r="BG114" s="62">
        <f t="shared" si="42"/>
        <v>0</v>
      </c>
      <c r="BH114" s="63">
        <f t="shared" si="43"/>
        <v>0</v>
      </c>
      <c r="BI114" s="64">
        <f t="shared" si="43"/>
        <v>0</v>
      </c>
      <c r="BJ114" s="64">
        <f t="shared" si="43"/>
        <v>0</v>
      </c>
      <c r="BK114" s="67"/>
      <c r="BL114" s="67"/>
      <c r="BM114" s="67"/>
      <c r="BN114" s="67"/>
      <c r="BO114" s="67"/>
      <c r="BP114" s="67"/>
      <c r="BQ114" s="67"/>
      <c r="BR114" s="67"/>
      <c r="BS114" s="68"/>
      <c r="BT114" s="69"/>
      <c r="BU114" s="69"/>
    </row>
    <row r="115" spans="1:73" ht="25.5" hidden="1" customHeight="1" outlineLevel="1">
      <c r="A115" s="14">
        <v>5</v>
      </c>
      <c r="B115" s="20" t="s">
        <v>162</v>
      </c>
      <c r="C115" s="46"/>
      <c r="D115" s="47"/>
      <c r="E115" s="46"/>
      <c r="F115" s="46"/>
      <c r="G115" s="46"/>
      <c r="H115" s="47"/>
      <c r="I115" s="46"/>
      <c r="J115" s="46"/>
      <c r="K115" s="46"/>
      <c r="L115" s="47"/>
      <c r="M115" s="46"/>
      <c r="N115" s="46"/>
      <c r="O115" s="48"/>
      <c r="P115" s="47"/>
      <c r="Q115" s="46"/>
      <c r="R115" s="46"/>
      <c r="S115" s="99">
        <f t="shared" si="22"/>
        <v>0</v>
      </c>
      <c r="T115" s="99">
        <f t="shared" si="23"/>
        <v>0</v>
      </c>
      <c r="U115" s="99">
        <f t="shared" si="24"/>
        <v>0</v>
      </c>
      <c r="V115" s="99">
        <f t="shared" si="25"/>
        <v>0</v>
      </c>
      <c r="W115" s="73" t="e">
        <f t="shared" si="26"/>
        <v>#DIV/0!</v>
      </c>
      <c r="X115" s="73" t="e">
        <f t="shared" si="27"/>
        <v>#DIV/0!</v>
      </c>
      <c r="Y115" s="17"/>
      <c r="Z115" s="18"/>
      <c r="AA115" s="82"/>
      <c r="AB115" s="99">
        <v>0</v>
      </c>
      <c r="AC115" s="78"/>
      <c r="AD115" s="78"/>
      <c r="AE115" s="80"/>
      <c r="AF115" s="101"/>
      <c r="AG115" s="81"/>
      <c r="AH115" s="81"/>
      <c r="AI115" s="49">
        <f t="shared" si="28"/>
        <v>0</v>
      </c>
      <c r="AJ115" s="49">
        <f t="shared" si="29"/>
        <v>0</v>
      </c>
      <c r="AK115" s="49">
        <f t="shared" si="30"/>
        <v>0</v>
      </c>
      <c r="AL115" s="75">
        <f t="shared" si="31"/>
        <v>0</v>
      </c>
      <c r="AM115" s="49">
        <f t="shared" si="32"/>
        <v>0</v>
      </c>
      <c r="AN115" s="49">
        <f t="shared" si="33"/>
        <v>0</v>
      </c>
      <c r="AO115" s="49">
        <f t="shared" si="34"/>
        <v>0</v>
      </c>
      <c r="AP115" s="75">
        <f t="shared" si="35"/>
        <v>0</v>
      </c>
      <c r="AQ115" s="90"/>
      <c r="AR115" s="105">
        <f t="shared" si="36"/>
        <v>0</v>
      </c>
      <c r="AS115" s="90"/>
      <c r="AT115" s="105">
        <f t="shared" si="37"/>
        <v>0</v>
      </c>
      <c r="AU115" s="90"/>
      <c r="AV115" s="105">
        <f t="shared" si="38"/>
        <v>0</v>
      </c>
      <c r="AW115" s="90"/>
      <c r="AX115" s="105">
        <f t="shared" si="39"/>
        <v>0</v>
      </c>
      <c r="AY115" s="94">
        <f t="shared" si="40"/>
        <v>0</v>
      </c>
      <c r="AZ115" s="104">
        <f t="shared" si="41"/>
        <v>0</v>
      </c>
      <c r="BA115" s="96"/>
      <c r="BB115" s="96"/>
      <c r="BC115" s="96"/>
      <c r="BD115" s="96"/>
      <c r="BE115" s="96"/>
      <c r="BF115" s="96"/>
      <c r="BG115" s="62">
        <f t="shared" si="42"/>
        <v>0</v>
      </c>
      <c r="BH115" s="63">
        <f t="shared" si="43"/>
        <v>0</v>
      </c>
      <c r="BI115" s="64">
        <f t="shared" si="43"/>
        <v>0</v>
      </c>
      <c r="BJ115" s="64">
        <f t="shared" si="43"/>
        <v>0</v>
      </c>
      <c r="BK115" s="67"/>
      <c r="BL115" s="67"/>
      <c r="BM115" s="67"/>
      <c r="BN115" s="67"/>
      <c r="BO115" s="67"/>
      <c r="BP115" s="67"/>
      <c r="BQ115" s="67"/>
      <c r="BR115" s="67"/>
      <c r="BS115" s="68"/>
      <c r="BT115" s="69"/>
      <c r="BU115" s="69"/>
    </row>
    <row r="116" spans="1:73" ht="33.75" hidden="1" customHeight="1" outlineLevel="1">
      <c r="A116" s="14">
        <v>6</v>
      </c>
      <c r="B116" s="15" t="s">
        <v>164</v>
      </c>
      <c r="C116" s="46"/>
      <c r="D116" s="47"/>
      <c r="E116" s="46"/>
      <c r="F116" s="46"/>
      <c r="G116" s="46"/>
      <c r="H116" s="47"/>
      <c r="I116" s="46"/>
      <c r="J116" s="46"/>
      <c r="K116" s="46"/>
      <c r="L116" s="47"/>
      <c r="M116" s="46"/>
      <c r="N116" s="46"/>
      <c r="O116" s="48"/>
      <c r="P116" s="47"/>
      <c r="Q116" s="46"/>
      <c r="R116" s="46"/>
      <c r="S116" s="99">
        <f t="shared" si="22"/>
        <v>0</v>
      </c>
      <c r="T116" s="99">
        <f t="shared" si="23"/>
        <v>0</v>
      </c>
      <c r="U116" s="99">
        <f t="shared" si="24"/>
        <v>0</v>
      </c>
      <c r="V116" s="99">
        <f t="shared" si="25"/>
        <v>0</v>
      </c>
      <c r="W116" s="73" t="e">
        <f t="shared" si="26"/>
        <v>#DIV/0!</v>
      </c>
      <c r="X116" s="73" t="e">
        <f t="shared" si="27"/>
        <v>#DIV/0!</v>
      </c>
      <c r="Y116" s="17"/>
      <c r="Z116" s="18"/>
      <c r="AA116" s="78"/>
      <c r="AB116" s="99">
        <v>0</v>
      </c>
      <c r="AC116" s="78"/>
      <c r="AD116" s="78"/>
      <c r="AE116" s="80"/>
      <c r="AF116" s="101"/>
      <c r="AG116" s="81"/>
      <c r="AH116" s="81"/>
      <c r="AI116" s="49">
        <f t="shared" si="28"/>
        <v>0</v>
      </c>
      <c r="AJ116" s="49">
        <f t="shared" si="29"/>
        <v>0</v>
      </c>
      <c r="AK116" s="49">
        <f t="shared" si="30"/>
        <v>0</v>
      </c>
      <c r="AL116" s="75">
        <f t="shared" si="31"/>
        <v>0</v>
      </c>
      <c r="AM116" s="49">
        <f t="shared" si="32"/>
        <v>0</v>
      </c>
      <c r="AN116" s="49">
        <f t="shared" si="33"/>
        <v>0</v>
      </c>
      <c r="AO116" s="49">
        <f t="shared" si="34"/>
        <v>0</v>
      </c>
      <c r="AP116" s="75">
        <f t="shared" si="35"/>
        <v>0</v>
      </c>
      <c r="AQ116" s="90"/>
      <c r="AR116" s="105">
        <f t="shared" si="36"/>
        <v>0</v>
      </c>
      <c r="AS116" s="90"/>
      <c r="AT116" s="105">
        <f t="shared" si="37"/>
        <v>0</v>
      </c>
      <c r="AU116" s="90"/>
      <c r="AV116" s="105">
        <f t="shared" si="38"/>
        <v>0</v>
      </c>
      <c r="AW116" s="90"/>
      <c r="AX116" s="105">
        <f t="shared" si="39"/>
        <v>0</v>
      </c>
      <c r="AY116" s="94">
        <f t="shared" si="40"/>
        <v>0</v>
      </c>
      <c r="AZ116" s="104">
        <f t="shared" si="41"/>
        <v>0</v>
      </c>
      <c r="BA116" s="96"/>
      <c r="BB116" s="96"/>
      <c r="BC116" s="96"/>
      <c r="BD116" s="96"/>
      <c r="BE116" s="96"/>
      <c r="BF116" s="96"/>
      <c r="BG116" s="62">
        <f t="shared" si="42"/>
        <v>0</v>
      </c>
      <c r="BH116" s="63">
        <f t="shared" si="43"/>
        <v>0</v>
      </c>
      <c r="BI116" s="64">
        <f t="shared" si="43"/>
        <v>0</v>
      </c>
      <c r="BJ116" s="64">
        <f t="shared" si="43"/>
        <v>0</v>
      </c>
      <c r="BK116" s="67"/>
      <c r="BL116" s="67"/>
      <c r="BM116" s="67"/>
      <c r="BN116" s="67"/>
      <c r="BO116" s="67"/>
      <c r="BP116" s="67"/>
      <c r="BQ116" s="67"/>
      <c r="BR116" s="67"/>
      <c r="BS116" s="68"/>
      <c r="BT116" s="69"/>
      <c r="BU116" s="69"/>
    </row>
    <row r="117" spans="1:73" ht="25.5" hidden="1" customHeight="1" outlineLevel="1">
      <c r="A117" s="14">
        <v>7</v>
      </c>
      <c r="B117" s="20" t="s">
        <v>165</v>
      </c>
      <c r="C117" s="46"/>
      <c r="D117" s="47"/>
      <c r="E117" s="46"/>
      <c r="F117" s="46"/>
      <c r="G117" s="46"/>
      <c r="H117" s="47"/>
      <c r="I117" s="46"/>
      <c r="J117" s="46"/>
      <c r="K117" s="46"/>
      <c r="L117" s="47"/>
      <c r="M117" s="46"/>
      <c r="N117" s="46"/>
      <c r="O117" s="48"/>
      <c r="P117" s="47"/>
      <c r="Q117" s="46"/>
      <c r="R117" s="46"/>
      <c r="S117" s="99">
        <f t="shared" si="22"/>
        <v>0</v>
      </c>
      <c r="T117" s="99">
        <f t="shared" si="23"/>
        <v>0</v>
      </c>
      <c r="U117" s="99">
        <f t="shared" si="24"/>
        <v>0</v>
      </c>
      <c r="V117" s="99">
        <f t="shared" si="25"/>
        <v>0</v>
      </c>
      <c r="W117" s="73" t="e">
        <f t="shared" si="26"/>
        <v>#DIV/0!</v>
      </c>
      <c r="X117" s="73" t="e">
        <f t="shared" si="27"/>
        <v>#DIV/0!</v>
      </c>
      <c r="Y117" s="17"/>
      <c r="Z117" s="18"/>
      <c r="AA117" s="82"/>
      <c r="AB117" s="99">
        <v>0</v>
      </c>
      <c r="AC117" s="78"/>
      <c r="AD117" s="78"/>
      <c r="AE117" s="80"/>
      <c r="AF117" s="101"/>
      <c r="AG117" s="81"/>
      <c r="AH117" s="81"/>
      <c r="AI117" s="49">
        <f t="shared" si="28"/>
        <v>0</v>
      </c>
      <c r="AJ117" s="49">
        <f t="shared" si="29"/>
        <v>0</v>
      </c>
      <c r="AK117" s="49">
        <f t="shared" si="30"/>
        <v>0</v>
      </c>
      <c r="AL117" s="75">
        <f t="shared" si="31"/>
        <v>0</v>
      </c>
      <c r="AM117" s="49">
        <f t="shared" si="32"/>
        <v>0</v>
      </c>
      <c r="AN117" s="49">
        <f t="shared" si="33"/>
        <v>0</v>
      </c>
      <c r="AO117" s="49">
        <f t="shared" si="34"/>
        <v>0</v>
      </c>
      <c r="AP117" s="75">
        <f t="shared" si="35"/>
        <v>0</v>
      </c>
      <c r="AQ117" s="90"/>
      <c r="AR117" s="105">
        <f t="shared" si="36"/>
        <v>0</v>
      </c>
      <c r="AS117" s="90"/>
      <c r="AT117" s="105">
        <f t="shared" si="37"/>
        <v>0</v>
      </c>
      <c r="AU117" s="90"/>
      <c r="AV117" s="105">
        <f t="shared" si="38"/>
        <v>0</v>
      </c>
      <c r="AW117" s="90"/>
      <c r="AX117" s="105">
        <f t="shared" si="39"/>
        <v>0</v>
      </c>
      <c r="AY117" s="94">
        <f t="shared" si="40"/>
        <v>0</v>
      </c>
      <c r="AZ117" s="104">
        <f t="shared" si="41"/>
        <v>0</v>
      </c>
      <c r="BA117" s="96"/>
      <c r="BB117" s="96"/>
      <c r="BC117" s="96"/>
      <c r="BD117" s="96"/>
      <c r="BE117" s="96"/>
      <c r="BF117" s="96"/>
      <c r="BG117" s="62">
        <f t="shared" si="42"/>
        <v>0</v>
      </c>
      <c r="BH117" s="63">
        <f t="shared" si="43"/>
        <v>0</v>
      </c>
      <c r="BI117" s="64">
        <f t="shared" si="43"/>
        <v>0</v>
      </c>
      <c r="BJ117" s="64">
        <f t="shared" si="43"/>
        <v>0</v>
      </c>
      <c r="BK117" s="67"/>
      <c r="BL117" s="67"/>
      <c r="BM117" s="67"/>
      <c r="BN117" s="67"/>
      <c r="BO117" s="67"/>
      <c r="BP117" s="67"/>
      <c r="BQ117" s="67"/>
      <c r="BR117" s="67"/>
      <c r="BS117" s="68"/>
      <c r="BT117" s="69"/>
      <c r="BU117" s="69"/>
    </row>
    <row r="118" spans="1:73" ht="25.5" hidden="1" customHeight="1" outlineLevel="1">
      <c r="A118" s="14">
        <v>8</v>
      </c>
      <c r="B118" s="20" t="s">
        <v>166</v>
      </c>
      <c r="C118" s="46"/>
      <c r="D118" s="47"/>
      <c r="E118" s="46"/>
      <c r="F118" s="46"/>
      <c r="G118" s="46"/>
      <c r="H118" s="47"/>
      <c r="I118" s="46"/>
      <c r="J118" s="46"/>
      <c r="K118" s="46"/>
      <c r="L118" s="47"/>
      <c r="M118" s="46"/>
      <c r="N118" s="46"/>
      <c r="O118" s="48"/>
      <c r="P118" s="47"/>
      <c r="Q118" s="46"/>
      <c r="R118" s="46"/>
      <c r="S118" s="99">
        <f t="shared" si="22"/>
        <v>0</v>
      </c>
      <c r="T118" s="99">
        <f t="shared" si="23"/>
        <v>0</v>
      </c>
      <c r="U118" s="99">
        <f t="shared" si="24"/>
        <v>0</v>
      </c>
      <c r="V118" s="99">
        <f t="shared" si="25"/>
        <v>0</v>
      </c>
      <c r="W118" s="73" t="e">
        <f t="shared" si="26"/>
        <v>#DIV/0!</v>
      </c>
      <c r="X118" s="73" t="e">
        <f t="shared" si="27"/>
        <v>#DIV/0!</v>
      </c>
      <c r="Y118" s="17"/>
      <c r="Z118" s="18"/>
      <c r="AA118" s="82"/>
      <c r="AB118" s="99">
        <v>0</v>
      </c>
      <c r="AC118" s="78"/>
      <c r="AD118" s="78"/>
      <c r="AE118" s="80"/>
      <c r="AF118" s="101"/>
      <c r="AG118" s="81"/>
      <c r="AH118" s="81"/>
      <c r="AI118" s="49">
        <f t="shared" si="28"/>
        <v>0</v>
      </c>
      <c r="AJ118" s="49">
        <f t="shared" si="29"/>
        <v>0</v>
      </c>
      <c r="AK118" s="49">
        <f t="shared" si="30"/>
        <v>0</v>
      </c>
      <c r="AL118" s="75">
        <f t="shared" si="31"/>
        <v>0</v>
      </c>
      <c r="AM118" s="49">
        <f t="shared" si="32"/>
        <v>0</v>
      </c>
      <c r="AN118" s="49">
        <f t="shared" si="33"/>
        <v>0</v>
      </c>
      <c r="AO118" s="49">
        <f t="shared" si="34"/>
        <v>0</v>
      </c>
      <c r="AP118" s="75">
        <f t="shared" si="35"/>
        <v>0</v>
      </c>
      <c r="AQ118" s="90"/>
      <c r="AR118" s="105">
        <f t="shared" si="36"/>
        <v>0</v>
      </c>
      <c r="AS118" s="90"/>
      <c r="AT118" s="105">
        <f t="shared" si="37"/>
        <v>0</v>
      </c>
      <c r="AU118" s="90"/>
      <c r="AV118" s="105">
        <f t="shared" si="38"/>
        <v>0</v>
      </c>
      <c r="AW118" s="90"/>
      <c r="AX118" s="105">
        <f t="shared" si="39"/>
        <v>0</v>
      </c>
      <c r="AY118" s="94">
        <f t="shared" si="40"/>
        <v>0</v>
      </c>
      <c r="AZ118" s="104">
        <f t="shared" si="41"/>
        <v>0</v>
      </c>
      <c r="BA118" s="96"/>
      <c r="BB118" s="96"/>
      <c r="BC118" s="96"/>
      <c r="BD118" s="96"/>
      <c r="BE118" s="96"/>
      <c r="BF118" s="96"/>
      <c r="BG118" s="62">
        <f t="shared" si="42"/>
        <v>0</v>
      </c>
      <c r="BH118" s="63">
        <f t="shared" si="43"/>
        <v>0</v>
      </c>
      <c r="BI118" s="64">
        <f t="shared" si="43"/>
        <v>0</v>
      </c>
      <c r="BJ118" s="64">
        <f t="shared" si="43"/>
        <v>0</v>
      </c>
      <c r="BK118" s="67"/>
      <c r="BL118" s="67"/>
      <c r="BM118" s="67"/>
      <c r="BN118" s="67"/>
      <c r="BO118" s="67"/>
      <c r="BP118" s="67"/>
      <c r="BQ118" s="67"/>
      <c r="BR118" s="67"/>
      <c r="BS118" s="68"/>
      <c r="BT118" s="69"/>
      <c r="BU118" s="69"/>
    </row>
    <row r="119" spans="1:73" ht="27" hidden="1" customHeight="1" outlineLevel="1">
      <c r="A119" s="14">
        <v>9</v>
      </c>
      <c r="B119" s="15" t="s">
        <v>167</v>
      </c>
      <c r="C119" s="46"/>
      <c r="D119" s="47"/>
      <c r="E119" s="46"/>
      <c r="F119" s="46"/>
      <c r="G119" s="46"/>
      <c r="H119" s="47"/>
      <c r="I119" s="46"/>
      <c r="J119" s="46"/>
      <c r="K119" s="46"/>
      <c r="L119" s="47"/>
      <c r="M119" s="46"/>
      <c r="N119" s="46"/>
      <c r="O119" s="48"/>
      <c r="P119" s="47"/>
      <c r="Q119" s="46"/>
      <c r="R119" s="46"/>
      <c r="S119" s="99">
        <f t="shared" si="22"/>
        <v>0</v>
      </c>
      <c r="T119" s="99">
        <f t="shared" si="23"/>
        <v>0</v>
      </c>
      <c r="U119" s="99">
        <f t="shared" si="24"/>
        <v>0</v>
      </c>
      <c r="V119" s="99">
        <f t="shared" si="25"/>
        <v>0</v>
      </c>
      <c r="W119" s="73" t="e">
        <f t="shared" si="26"/>
        <v>#DIV/0!</v>
      </c>
      <c r="X119" s="73" t="e">
        <f t="shared" si="27"/>
        <v>#DIV/0!</v>
      </c>
      <c r="Y119" s="17"/>
      <c r="Z119" s="18"/>
      <c r="AA119" s="78"/>
      <c r="AB119" s="99">
        <v>0</v>
      </c>
      <c r="AC119" s="78"/>
      <c r="AD119" s="78"/>
      <c r="AE119" s="80"/>
      <c r="AF119" s="101"/>
      <c r="AG119" s="81"/>
      <c r="AH119" s="81"/>
      <c r="AI119" s="49">
        <f t="shared" si="28"/>
        <v>0</v>
      </c>
      <c r="AJ119" s="49">
        <f t="shared" si="29"/>
        <v>0</v>
      </c>
      <c r="AK119" s="49">
        <f t="shared" si="30"/>
        <v>0</v>
      </c>
      <c r="AL119" s="75">
        <f t="shared" si="31"/>
        <v>0</v>
      </c>
      <c r="AM119" s="49">
        <f t="shared" si="32"/>
        <v>0</v>
      </c>
      <c r="AN119" s="49">
        <f t="shared" si="33"/>
        <v>0</v>
      </c>
      <c r="AO119" s="49">
        <f t="shared" si="34"/>
        <v>0</v>
      </c>
      <c r="AP119" s="75">
        <f t="shared" si="35"/>
        <v>0</v>
      </c>
      <c r="AQ119" s="90"/>
      <c r="AR119" s="105">
        <f t="shared" si="36"/>
        <v>0</v>
      </c>
      <c r="AS119" s="90"/>
      <c r="AT119" s="105">
        <f t="shared" si="37"/>
        <v>0</v>
      </c>
      <c r="AU119" s="90"/>
      <c r="AV119" s="105">
        <f t="shared" si="38"/>
        <v>0</v>
      </c>
      <c r="AW119" s="90"/>
      <c r="AX119" s="105">
        <f t="shared" si="39"/>
        <v>0</v>
      </c>
      <c r="AY119" s="94">
        <f t="shared" si="40"/>
        <v>0</v>
      </c>
      <c r="AZ119" s="104">
        <f t="shared" si="41"/>
        <v>0</v>
      </c>
      <c r="BA119" s="96"/>
      <c r="BB119" s="96"/>
      <c r="BC119" s="96"/>
      <c r="BD119" s="96"/>
      <c r="BE119" s="96"/>
      <c r="BF119" s="96"/>
      <c r="BG119" s="62">
        <f t="shared" si="42"/>
        <v>0</v>
      </c>
      <c r="BH119" s="63">
        <f t="shared" si="43"/>
        <v>0</v>
      </c>
      <c r="BI119" s="64">
        <f t="shared" si="43"/>
        <v>0</v>
      </c>
      <c r="BJ119" s="64">
        <f t="shared" si="43"/>
        <v>0</v>
      </c>
      <c r="BK119" s="67"/>
      <c r="BL119" s="67"/>
      <c r="BM119" s="67"/>
      <c r="BN119" s="67"/>
      <c r="BO119" s="67"/>
      <c r="BP119" s="67"/>
      <c r="BQ119" s="67"/>
      <c r="BR119" s="67"/>
      <c r="BS119" s="68"/>
      <c r="BT119" s="69"/>
      <c r="BU119" s="69"/>
    </row>
    <row r="120" spans="1:73" ht="25.5" hidden="1" customHeight="1" outlineLevel="1">
      <c r="A120" s="14">
        <v>10</v>
      </c>
      <c r="B120" s="20" t="s">
        <v>168</v>
      </c>
      <c r="C120" s="46"/>
      <c r="D120" s="47"/>
      <c r="E120" s="46"/>
      <c r="F120" s="46"/>
      <c r="G120" s="46"/>
      <c r="H120" s="47"/>
      <c r="I120" s="46"/>
      <c r="J120" s="46"/>
      <c r="K120" s="46"/>
      <c r="L120" s="47"/>
      <c r="M120" s="46"/>
      <c r="N120" s="46"/>
      <c r="O120" s="48"/>
      <c r="P120" s="47"/>
      <c r="Q120" s="46"/>
      <c r="R120" s="46"/>
      <c r="S120" s="99">
        <f t="shared" si="22"/>
        <v>0</v>
      </c>
      <c r="T120" s="99">
        <f t="shared" si="23"/>
        <v>0</v>
      </c>
      <c r="U120" s="99">
        <f t="shared" si="24"/>
        <v>0</v>
      </c>
      <c r="V120" s="99">
        <f t="shared" si="25"/>
        <v>0</v>
      </c>
      <c r="W120" s="73" t="e">
        <f t="shared" si="26"/>
        <v>#DIV/0!</v>
      </c>
      <c r="X120" s="73" t="e">
        <f t="shared" si="27"/>
        <v>#DIV/0!</v>
      </c>
      <c r="Y120" s="17"/>
      <c r="Z120" s="18"/>
      <c r="AA120" s="82"/>
      <c r="AB120" s="99">
        <v>0</v>
      </c>
      <c r="AC120" s="78"/>
      <c r="AD120" s="78"/>
      <c r="AE120" s="80"/>
      <c r="AF120" s="101"/>
      <c r="AG120" s="81"/>
      <c r="AH120" s="81"/>
      <c r="AI120" s="49">
        <f t="shared" si="28"/>
        <v>0</v>
      </c>
      <c r="AJ120" s="49">
        <f t="shared" si="29"/>
        <v>0</v>
      </c>
      <c r="AK120" s="49">
        <f t="shared" si="30"/>
        <v>0</v>
      </c>
      <c r="AL120" s="75">
        <f t="shared" si="31"/>
        <v>0</v>
      </c>
      <c r="AM120" s="49">
        <f t="shared" si="32"/>
        <v>0</v>
      </c>
      <c r="AN120" s="49">
        <f t="shared" si="33"/>
        <v>0</v>
      </c>
      <c r="AO120" s="49">
        <f t="shared" si="34"/>
        <v>0</v>
      </c>
      <c r="AP120" s="75">
        <f t="shared" si="35"/>
        <v>0</v>
      </c>
      <c r="AQ120" s="90"/>
      <c r="AR120" s="105">
        <f t="shared" si="36"/>
        <v>0</v>
      </c>
      <c r="AS120" s="90"/>
      <c r="AT120" s="105">
        <f t="shared" si="37"/>
        <v>0</v>
      </c>
      <c r="AU120" s="90"/>
      <c r="AV120" s="105">
        <f t="shared" si="38"/>
        <v>0</v>
      </c>
      <c r="AW120" s="90"/>
      <c r="AX120" s="105">
        <f t="shared" si="39"/>
        <v>0</v>
      </c>
      <c r="AY120" s="94">
        <f t="shared" si="40"/>
        <v>0</v>
      </c>
      <c r="AZ120" s="104">
        <f t="shared" si="41"/>
        <v>0</v>
      </c>
      <c r="BA120" s="96"/>
      <c r="BB120" s="96"/>
      <c r="BC120" s="96"/>
      <c r="BD120" s="96"/>
      <c r="BE120" s="96"/>
      <c r="BF120" s="96"/>
      <c r="BG120" s="62">
        <f t="shared" si="42"/>
        <v>0</v>
      </c>
      <c r="BH120" s="63">
        <f t="shared" si="43"/>
        <v>0</v>
      </c>
      <c r="BI120" s="64">
        <f t="shared" si="43"/>
        <v>0</v>
      </c>
      <c r="BJ120" s="64">
        <f t="shared" si="43"/>
        <v>0</v>
      </c>
      <c r="BK120" s="67"/>
      <c r="BL120" s="67"/>
      <c r="BM120" s="67"/>
      <c r="BN120" s="67"/>
      <c r="BO120" s="67"/>
      <c r="BP120" s="67"/>
      <c r="BQ120" s="67"/>
      <c r="BR120" s="67"/>
      <c r="BS120" s="68"/>
      <c r="BT120" s="69"/>
      <c r="BU120" s="69"/>
    </row>
    <row r="121" spans="1:73" ht="25.5" hidden="1" customHeight="1" outlineLevel="1">
      <c r="A121" s="14">
        <v>11</v>
      </c>
      <c r="B121" s="20" t="s">
        <v>169</v>
      </c>
      <c r="C121" s="46"/>
      <c r="D121" s="47"/>
      <c r="E121" s="46"/>
      <c r="F121" s="46"/>
      <c r="G121" s="46"/>
      <c r="H121" s="47"/>
      <c r="I121" s="46"/>
      <c r="J121" s="46"/>
      <c r="K121" s="46"/>
      <c r="L121" s="47"/>
      <c r="M121" s="46"/>
      <c r="N121" s="46"/>
      <c r="O121" s="48"/>
      <c r="P121" s="47"/>
      <c r="Q121" s="46"/>
      <c r="R121" s="46"/>
      <c r="S121" s="99">
        <f t="shared" si="22"/>
        <v>0</v>
      </c>
      <c r="T121" s="99">
        <f t="shared" si="23"/>
        <v>0</v>
      </c>
      <c r="U121" s="99">
        <f t="shared" si="24"/>
        <v>0</v>
      </c>
      <c r="V121" s="99">
        <f t="shared" si="25"/>
        <v>0</v>
      </c>
      <c r="W121" s="73" t="e">
        <f t="shared" si="26"/>
        <v>#DIV/0!</v>
      </c>
      <c r="X121" s="73" t="e">
        <f t="shared" si="27"/>
        <v>#DIV/0!</v>
      </c>
      <c r="Y121" s="17"/>
      <c r="Z121" s="18"/>
      <c r="AA121" s="82"/>
      <c r="AB121" s="99">
        <v>0</v>
      </c>
      <c r="AC121" s="78"/>
      <c r="AD121" s="78"/>
      <c r="AE121" s="80"/>
      <c r="AF121" s="101"/>
      <c r="AG121" s="81"/>
      <c r="AH121" s="81"/>
      <c r="AI121" s="49">
        <f t="shared" si="28"/>
        <v>0</v>
      </c>
      <c r="AJ121" s="49">
        <f t="shared" si="29"/>
        <v>0</v>
      </c>
      <c r="AK121" s="49">
        <f t="shared" si="30"/>
        <v>0</v>
      </c>
      <c r="AL121" s="75">
        <f t="shared" si="31"/>
        <v>0</v>
      </c>
      <c r="AM121" s="49">
        <f t="shared" si="32"/>
        <v>0</v>
      </c>
      <c r="AN121" s="49">
        <f t="shared" si="33"/>
        <v>0</v>
      </c>
      <c r="AO121" s="49">
        <f t="shared" si="34"/>
        <v>0</v>
      </c>
      <c r="AP121" s="75">
        <f t="shared" si="35"/>
        <v>0</v>
      </c>
      <c r="AQ121" s="90"/>
      <c r="AR121" s="105">
        <f t="shared" si="36"/>
        <v>0</v>
      </c>
      <c r="AS121" s="90"/>
      <c r="AT121" s="105">
        <f t="shared" si="37"/>
        <v>0</v>
      </c>
      <c r="AU121" s="90"/>
      <c r="AV121" s="105">
        <f t="shared" si="38"/>
        <v>0</v>
      </c>
      <c r="AW121" s="90"/>
      <c r="AX121" s="105">
        <f t="shared" si="39"/>
        <v>0</v>
      </c>
      <c r="AY121" s="94">
        <f t="shared" si="40"/>
        <v>0</v>
      </c>
      <c r="AZ121" s="104">
        <f t="shared" si="41"/>
        <v>0</v>
      </c>
      <c r="BA121" s="96"/>
      <c r="BB121" s="96"/>
      <c r="BC121" s="96"/>
      <c r="BD121" s="96"/>
      <c r="BE121" s="96"/>
      <c r="BF121" s="96"/>
      <c r="BG121" s="62">
        <f t="shared" si="42"/>
        <v>0</v>
      </c>
      <c r="BH121" s="63">
        <f t="shared" si="43"/>
        <v>0</v>
      </c>
      <c r="BI121" s="64">
        <f t="shared" si="43"/>
        <v>0</v>
      </c>
      <c r="BJ121" s="64">
        <f t="shared" si="43"/>
        <v>0</v>
      </c>
      <c r="BK121" s="67"/>
      <c r="BL121" s="67"/>
      <c r="BM121" s="67"/>
      <c r="BN121" s="67"/>
      <c r="BO121" s="67"/>
      <c r="BP121" s="67"/>
      <c r="BQ121" s="67"/>
      <c r="BR121" s="67"/>
      <c r="BS121" s="68"/>
      <c r="BT121" s="69"/>
      <c r="BU121" s="69"/>
    </row>
    <row r="122" spans="1:73" ht="12.75" hidden="1" customHeight="1" outlineLevel="1">
      <c r="A122" s="14">
        <v>12</v>
      </c>
      <c r="B122" s="20" t="s">
        <v>170</v>
      </c>
      <c r="C122" s="46"/>
      <c r="D122" s="47"/>
      <c r="E122" s="46"/>
      <c r="F122" s="46"/>
      <c r="G122" s="46"/>
      <c r="H122" s="47"/>
      <c r="I122" s="46"/>
      <c r="J122" s="46"/>
      <c r="K122" s="46"/>
      <c r="L122" s="47"/>
      <c r="M122" s="46"/>
      <c r="N122" s="46"/>
      <c r="O122" s="48"/>
      <c r="P122" s="47"/>
      <c r="Q122" s="46"/>
      <c r="R122" s="46"/>
      <c r="S122" s="99">
        <f t="shared" si="22"/>
        <v>0</v>
      </c>
      <c r="T122" s="99">
        <f t="shared" si="23"/>
        <v>0</v>
      </c>
      <c r="U122" s="99">
        <f t="shared" si="24"/>
        <v>0</v>
      </c>
      <c r="V122" s="99">
        <f t="shared" si="25"/>
        <v>0</v>
      </c>
      <c r="W122" s="73" t="e">
        <f t="shared" si="26"/>
        <v>#DIV/0!</v>
      </c>
      <c r="X122" s="73" t="e">
        <f t="shared" si="27"/>
        <v>#DIV/0!</v>
      </c>
      <c r="Y122" s="17"/>
      <c r="Z122" s="18"/>
      <c r="AA122" s="82"/>
      <c r="AB122" s="99">
        <v>0</v>
      </c>
      <c r="AC122" s="78"/>
      <c r="AD122" s="78"/>
      <c r="AE122" s="80"/>
      <c r="AF122" s="101"/>
      <c r="AG122" s="81"/>
      <c r="AH122" s="81"/>
      <c r="AI122" s="49">
        <f t="shared" si="28"/>
        <v>0</v>
      </c>
      <c r="AJ122" s="49">
        <f t="shared" si="29"/>
        <v>0</v>
      </c>
      <c r="AK122" s="49">
        <f t="shared" si="30"/>
        <v>0</v>
      </c>
      <c r="AL122" s="75">
        <f t="shared" si="31"/>
        <v>0</v>
      </c>
      <c r="AM122" s="49">
        <f t="shared" si="32"/>
        <v>0</v>
      </c>
      <c r="AN122" s="49">
        <f t="shared" si="33"/>
        <v>0</v>
      </c>
      <c r="AO122" s="49">
        <f t="shared" si="34"/>
        <v>0</v>
      </c>
      <c r="AP122" s="75">
        <f t="shared" si="35"/>
        <v>0</v>
      </c>
      <c r="AQ122" s="90"/>
      <c r="AR122" s="105">
        <f t="shared" si="36"/>
        <v>0</v>
      </c>
      <c r="AS122" s="90"/>
      <c r="AT122" s="105">
        <f t="shared" si="37"/>
        <v>0</v>
      </c>
      <c r="AU122" s="90"/>
      <c r="AV122" s="105">
        <f t="shared" si="38"/>
        <v>0</v>
      </c>
      <c r="AW122" s="90"/>
      <c r="AX122" s="105">
        <f t="shared" si="39"/>
        <v>0</v>
      </c>
      <c r="AY122" s="94">
        <f t="shared" si="40"/>
        <v>0</v>
      </c>
      <c r="AZ122" s="104">
        <f t="shared" si="41"/>
        <v>0</v>
      </c>
      <c r="BA122" s="96"/>
      <c r="BB122" s="96"/>
      <c r="BC122" s="96"/>
      <c r="BD122" s="96"/>
      <c r="BE122" s="96"/>
      <c r="BF122" s="96"/>
      <c r="BG122" s="62">
        <f t="shared" si="42"/>
        <v>0</v>
      </c>
      <c r="BH122" s="63">
        <f t="shared" si="43"/>
        <v>0</v>
      </c>
      <c r="BI122" s="64">
        <f t="shared" si="43"/>
        <v>0</v>
      </c>
      <c r="BJ122" s="64">
        <f t="shared" si="43"/>
        <v>0</v>
      </c>
      <c r="BK122" s="67"/>
      <c r="BL122" s="67"/>
      <c r="BM122" s="67"/>
      <c r="BN122" s="67"/>
      <c r="BO122" s="67"/>
      <c r="BP122" s="67"/>
      <c r="BQ122" s="67"/>
      <c r="BR122" s="67"/>
      <c r="BS122" s="68"/>
      <c r="BT122" s="69"/>
      <c r="BU122" s="69"/>
    </row>
    <row r="123" spans="1:73" s="13" customFormat="1" ht="15.75" collapsed="1">
      <c r="A123" s="11">
        <v>16</v>
      </c>
      <c r="B123" s="11" t="s">
        <v>21</v>
      </c>
      <c r="C123" s="46">
        <v>1</v>
      </c>
      <c r="D123" s="47">
        <v>178084</v>
      </c>
      <c r="E123" s="46">
        <v>0</v>
      </c>
      <c r="F123" s="46"/>
      <c r="G123" s="46"/>
      <c r="H123" s="47"/>
      <c r="I123" s="46"/>
      <c r="J123" s="46"/>
      <c r="K123" s="46"/>
      <c r="L123" s="47"/>
      <c r="M123" s="46"/>
      <c r="N123" s="46"/>
      <c r="O123" s="48"/>
      <c r="P123" s="47"/>
      <c r="Q123" s="46"/>
      <c r="R123" s="46"/>
      <c r="S123" s="99">
        <f t="shared" si="22"/>
        <v>1</v>
      </c>
      <c r="T123" s="99">
        <f t="shared" si="23"/>
        <v>178084</v>
      </c>
      <c r="U123" s="99">
        <f t="shared" si="24"/>
        <v>0</v>
      </c>
      <c r="V123" s="99">
        <f t="shared" si="25"/>
        <v>0</v>
      </c>
      <c r="W123" s="73">
        <f t="shared" si="26"/>
        <v>1</v>
      </c>
      <c r="X123" s="73">
        <f t="shared" si="27"/>
        <v>1</v>
      </c>
      <c r="Y123" s="12"/>
      <c r="Z123" s="12"/>
      <c r="AA123" s="76">
        <v>3</v>
      </c>
      <c r="AB123" s="99">
        <v>9000000</v>
      </c>
      <c r="AC123" s="76">
        <v>6</v>
      </c>
      <c r="AD123" s="76">
        <v>0</v>
      </c>
      <c r="AE123" s="76">
        <v>3</v>
      </c>
      <c r="AF123" s="104">
        <v>24808469</v>
      </c>
      <c r="AG123" s="76">
        <v>124</v>
      </c>
      <c r="AH123" s="76">
        <v>0</v>
      </c>
      <c r="AI123" s="49">
        <f t="shared" si="28"/>
        <v>6</v>
      </c>
      <c r="AJ123" s="49">
        <f t="shared" si="29"/>
        <v>130</v>
      </c>
      <c r="AK123" s="49">
        <f t="shared" si="30"/>
        <v>0</v>
      </c>
      <c r="AL123" s="75">
        <f t="shared" si="31"/>
        <v>33808469</v>
      </c>
      <c r="AM123" s="49">
        <f t="shared" si="32"/>
        <v>7</v>
      </c>
      <c r="AN123" s="49">
        <f t="shared" si="33"/>
        <v>130</v>
      </c>
      <c r="AO123" s="49">
        <f t="shared" si="34"/>
        <v>0</v>
      </c>
      <c r="AP123" s="75">
        <f t="shared" si="35"/>
        <v>33986553</v>
      </c>
      <c r="AQ123" s="91">
        <v>59</v>
      </c>
      <c r="AR123" s="105">
        <f t="shared" si="36"/>
        <v>236000</v>
      </c>
      <c r="AS123" s="91">
        <v>4</v>
      </c>
      <c r="AT123" s="105">
        <f t="shared" si="37"/>
        <v>16041</v>
      </c>
      <c r="AU123" s="91">
        <v>4</v>
      </c>
      <c r="AV123" s="105">
        <f t="shared" si="38"/>
        <v>18000</v>
      </c>
      <c r="AW123" s="91">
        <v>74</v>
      </c>
      <c r="AX123" s="105">
        <f t="shared" si="39"/>
        <v>169725.66</v>
      </c>
      <c r="AY123" s="94">
        <f t="shared" si="40"/>
        <v>141</v>
      </c>
      <c r="AZ123" s="104">
        <f t="shared" si="41"/>
        <v>439766.66000000003</v>
      </c>
      <c r="BA123" s="95">
        <v>4</v>
      </c>
      <c r="BB123" s="95"/>
      <c r="BC123" s="95"/>
      <c r="BD123" s="104"/>
      <c r="BE123" s="104">
        <v>12095000</v>
      </c>
      <c r="BF123" s="103">
        <f>+BD123+BE123</f>
        <v>12095000</v>
      </c>
      <c r="BG123" s="62">
        <f t="shared" si="42"/>
        <v>2036</v>
      </c>
      <c r="BH123" s="63">
        <f t="shared" si="43"/>
        <v>0</v>
      </c>
      <c r="BI123" s="64">
        <f t="shared" si="43"/>
        <v>27</v>
      </c>
      <c r="BJ123" s="64">
        <f t="shared" si="43"/>
        <v>35</v>
      </c>
      <c r="BK123" s="64">
        <v>53</v>
      </c>
      <c r="BL123" s="64">
        <v>1983</v>
      </c>
      <c r="BM123" s="64"/>
      <c r="BN123" s="64">
        <v>27</v>
      </c>
      <c r="BO123" s="64">
        <v>35</v>
      </c>
      <c r="BP123" s="64"/>
      <c r="BQ123" s="64"/>
      <c r="BR123" s="64"/>
      <c r="BS123" s="65"/>
      <c r="BT123" s="66">
        <v>1</v>
      </c>
      <c r="BU123" s="66">
        <v>178084</v>
      </c>
    </row>
    <row r="124" spans="1:73" ht="12.75" hidden="1" customHeight="1" outlineLevel="1">
      <c r="A124" s="14">
        <v>1</v>
      </c>
      <c r="B124" s="15" t="s">
        <v>58</v>
      </c>
      <c r="C124" s="46"/>
      <c r="D124" s="47"/>
      <c r="E124" s="46"/>
      <c r="F124" s="46"/>
      <c r="G124" s="46"/>
      <c r="H124" s="47"/>
      <c r="I124" s="46"/>
      <c r="J124" s="46"/>
      <c r="K124" s="46"/>
      <c r="L124" s="47"/>
      <c r="M124" s="46"/>
      <c r="N124" s="46"/>
      <c r="O124" s="48"/>
      <c r="P124" s="47"/>
      <c r="Q124" s="46"/>
      <c r="R124" s="46"/>
      <c r="S124" s="99">
        <f t="shared" si="22"/>
        <v>0</v>
      </c>
      <c r="T124" s="99">
        <f t="shared" si="23"/>
        <v>0</v>
      </c>
      <c r="U124" s="99">
        <f t="shared" si="24"/>
        <v>0</v>
      </c>
      <c r="V124" s="99">
        <f t="shared" si="25"/>
        <v>0</v>
      </c>
      <c r="W124" s="73" t="e">
        <f t="shared" si="26"/>
        <v>#DIV/0!</v>
      </c>
      <c r="X124" s="73" t="e">
        <f t="shared" si="27"/>
        <v>#DIV/0!</v>
      </c>
      <c r="Y124" s="17"/>
      <c r="Z124" s="18"/>
      <c r="AA124" s="78"/>
      <c r="AB124" s="99">
        <v>0</v>
      </c>
      <c r="AC124" s="78"/>
      <c r="AD124" s="78"/>
      <c r="AE124" s="80"/>
      <c r="AF124" s="104">
        <v>0</v>
      </c>
      <c r="AG124" s="81"/>
      <c r="AH124" s="81"/>
      <c r="AI124" s="49">
        <f t="shared" si="28"/>
        <v>0</v>
      </c>
      <c r="AJ124" s="49">
        <f t="shared" si="29"/>
        <v>0</v>
      </c>
      <c r="AK124" s="49">
        <f t="shared" si="30"/>
        <v>0</v>
      </c>
      <c r="AL124" s="75">
        <f t="shared" si="31"/>
        <v>0</v>
      </c>
      <c r="AM124" s="49">
        <f t="shared" si="32"/>
        <v>0</v>
      </c>
      <c r="AN124" s="49">
        <f t="shared" si="33"/>
        <v>0</v>
      </c>
      <c r="AO124" s="49">
        <f t="shared" si="34"/>
        <v>0</v>
      </c>
      <c r="AP124" s="75">
        <f t="shared" si="35"/>
        <v>0</v>
      </c>
      <c r="AQ124" s="90"/>
      <c r="AR124" s="105">
        <f t="shared" si="36"/>
        <v>0</v>
      </c>
      <c r="AS124" s="90"/>
      <c r="AT124" s="105">
        <f t="shared" si="37"/>
        <v>0</v>
      </c>
      <c r="AU124" s="90"/>
      <c r="AV124" s="105">
        <f t="shared" si="38"/>
        <v>0</v>
      </c>
      <c r="AW124" s="90"/>
      <c r="AX124" s="105">
        <f t="shared" si="39"/>
        <v>0</v>
      </c>
      <c r="AY124" s="94">
        <f t="shared" si="40"/>
        <v>0</v>
      </c>
      <c r="AZ124" s="104">
        <f t="shared" si="41"/>
        <v>0</v>
      </c>
      <c r="BA124" s="96"/>
      <c r="BB124" s="96"/>
      <c r="BC124" s="96"/>
      <c r="BD124" s="107"/>
      <c r="BE124" s="107"/>
      <c r="BF124" s="107"/>
      <c r="BG124" s="62">
        <f t="shared" si="42"/>
        <v>0</v>
      </c>
      <c r="BH124" s="63">
        <f t="shared" si="43"/>
        <v>0</v>
      </c>
      <c r="BI124" s="64">
        <f t="shared" si="43"/>
        <v>0</v>
      </c>
      <c r="BJ124" s="64">
        <f t="shared" si="43"/>
        <v>0</v>
      </c>
      <c r="BK124" s="67"/>
      <c r="BL124" s="67"/>
      <c r="BM124" s="67"/>
      <c r="BN124" s="67"/>
      <c r="BO124" s="67"/>
      <c r="BP124" s="67"/>
      <c r="BQ124" s="67"/>
      <c r="BR124" s="67"/>
      <c r="BS124" s="68"/>
      <c r="BT124" s="69"/>
      <c r="BU124" s="69"/>
    </row>
    <row r="125" spans="1:73" ht="12.75" hidden="1" customHeight="1" outlineLevel="1">
      <c r="A125" s="14">
        <v>2</v>
      </c>
      <c r="B125" s="20" t="s">
        <v>59</v>
      </c>
      <c r="C125" s="46"/>
      <c r="D125" s="47"/>
      <c r="E125" s="46"/>
      <c r="F125" s="46"/>
      <c r="G125" s="46"/>
      <c r="H125" s="47"/>
      <c r="I125" s="46"/>
      <c r="J125" s="46"/>
      <c r="K125" s="46"/>
      <c r="L125" s="47"/>
      <c r="M125" s="46"/>
      <c r="N125" s="46"/>
      <c r="O125" s="48"/>
      <c r="P125" s="47"/>
      <c r="Q125" s="46"/>
      <c r="R125" s="46"/>
      <c r="S125" s="99">
        <f t="shared" si="22"/>
        <v>0</v>
      </c>
      <c r="T125" s="99">
        <f t="shared" si="23"/>
        <v>0</v>
      </c>
      <c r="U125" s="99">
        <f t="shared" si="24"/>
        <v>0</v>
      </c>
      <c r="V125" s="99">
        <f t="shared" si="25"/>
        <v>0</v>
      </c>
      <c r="W125" s="73" t="e">
        <f t="shared" si="26"/>
        <v>#DIV/0!</v>
      </c>
      <c r="X125" s="73" t="e">
        <f t="shared" si="27"/>
        <v>#DIV/0!</v>
      </c>
      <c r="Y125" s="17"/>
      <c r="Z125" s="18"/>
      <c r="AA125" s="82"/>
      <c r="AB125" s="99">
        <v>0</v>
      </c>
      <c r="AC125" s="78"/>
      <c r="AD125" s="78"/>
      <c r="AE125" s="80"/>
      <c r="AF125" s="104">
        <v>0</v>
      </c>
      <c r="AG125" s="81"/>
      <c r="AH125" s="81"/>
      <c r="AI125" s="49">
        <f t="shared" si="28"/>
        <v>0</v>
      </c>
      <c r="AJ125" s="49">
        <f t="shared" si="29"/>
        <v>0</v>
      </c>
      <c r="AK125" s="49">
        <f t="shared" si="30"/>
        <v>0</v>
      </c>
      <c r="AL125" s="75">
        <f t="shared" si="31"/>
        <v>0</v>
      </c>
      <c r="AM125" s="49">
        <f t="shared" si="32"/>
        <v>0</v>
      </c>
      <c r="AN125" s="49">
        <f t="shared" si="33"/>
        <v>0</v>
      </c>
      <c r="AO125" s="49">
        <f t="shared" si="34"/>
        <v>0</v>
      </c>
      <c r="AP125" s="75">
        <f t="shared" si="35"/>
        <v>0</v>
      </c>
      <c r="AQ125" s="90"/>
      <c r="AR125" s="105">
        <f t="shared" si="36"/>
        <v>0</v>
      </c>
      <c r="AS125" s="90"/>
      <c r="AT125" s="105">
        <f t="shared" si="37"/>
        <v>0</v>
      </c>
      <c r="AU125" s="90"/>
      <c r="AV125" s="105">
        <f t="shared" si="38"/>
        <v>0</v>
      </c>
      <c r="AW125" s="90"/>
      <c r="AX125" s="105">
        <f t="shared" si="39"/>
        <v>0</v>
      </c>
      <c r="AY125" s="94">
        <f t="shared" si="40"/>
        <v>0</v>
      </c>
      <c r="AZ125" s="104">
        <f t="shared" si="41"/>
        <v>0</v>
      </c>
      <c r="BA125" s="96"/>
      <c r="BB125" s="96"/>
      <c r="BC125" s="96"/>
      <c r="BD125" s="107"/>
      <c r="BE125" s="107"/>
      <c r="BF125" s="107"/>
      <c r="BG125" s="62">
        <f t="shared" si="42"/>
        <v>0</v>
      </c>
      <c r="BH125" s="63">
        <f t="shared" si="43"/>
        <v>0</v>
      </c>
      <c r="BI125" s="64">
        <f t="shared" si="43"/>
        <v>0</v>
      </c>
      <c r="BJ125" s="64">
        <f t="shared" si="43"/>
        <v>0</v>
      </c>
      <c r="BK125" s="67"/>
      <c r="BL125" s="67"/>
      <c r="BM125" s="67"/>
      <c r="BN125" s="67"/>
      <c r="BO125" s="67"/>
      <c r="BP125" s="67"/>
      <c r="BQ125" s="67"/>
      <c r="BR125" s="67"/>
      <c r="BS125" s="68"/>
      <c r="BT125" s="69"/>
      <c r="BU125" s="69"/>
    </row>
    <row r="126" spans="1:73" ht="25.5" hidden="1" customHeight="1" outlineLevel="1">
      <c r="A126" s="14">
        <v>3</v>
      </c>
      <c r="B126" s="20" t="s">
        <v>60</v>
      </c>
      <c r="C126" s="46"/>
      <c r="D126" s="47"/>
      <c r="E126" s="46"/>
      <c r="F126" s="46"/>
      <c r="G126" s="46"/>
      <c r="H126" s="47"/>
      <c r="I126" s="46"/>
      <c r="J126" s="46"/>
      <c r="K126" s="46"/>
      <c r="L126" s="47"/>
      <c r="M126" s="46"/>
      <c r="N126" s="46"/>
      <c r="O126" s="48"/>
      <c r="P126" s="47"/>
      <c r="Q126" s="46"/>
      <c r="R126" s="46"/>
      <c r="S126" s="99">
        <f t="shared" si="22"/>
        <v>0</v>
      </c>
      <c r="T126" s="99">
        <f t="shared" si="23"/>
        <v>0</v>
      </c>
      <c r="U126" s="99">
        <f t="shared" si="24"/>
        <v>0</v>
      </c>
      <c r="V126" s="99">
        <f t="shared" si="25"/>
        <v>0</v>
      </c>
      <c r="W126" s="73" t="e">
        <f t="shared" si="26"/>
        <v>#DIV/0!</v>
      </c>
      <c r="X126" s="73" t="e">
        <f t="shared" si="27"/>
        <v>#DIV/0!</v>
      </c>
      <c r="Y126" s="17"/>
      <c r="Z126" s="18"/>
      <c r="AA126" s="82"/>
      <c r="AB126" s="99">
        <v>0</v>
      </c>
      <c r="AC126" s="78"/>
      <c r="AD126" s="78"/>
      <c r="AE126" s="80"/>
      <c r="AF126" s="104">
        <v>0</v>
      </c>
      <c r="AG126" s="81"/>
      <c r="AH126" s="81"/>
      <c r="AI126" s="49">
        <f t="shared" si="28"/>
        <v>0</v>
      </c>
      <c r="AJ126" s="49">
        <f t="shared" si="29"/>
        <v>0</v>
      </c>
      <c r="AK126" s="49">
        <f t="shared" si="30"/>
        <v>0</v>
      </c>
      <c r="AL126" s="75">
        <f t="shared" si="31"/>
        <v>0</v>
      </c>
      <c r="AM126" s="49">
        <f t="shared" si="32"/>
        <v>0</v>
      </c>
      <c r="AN126" s="49">
        <f t="shared" si="33"/>
        <v>0</v>
      </c>
      <c r="AO126" s="49">
        <f t="shared" si="34"/>
        <v>0</v>
      </c>
      <c r="AP126" s="75">
        <f t="shared" si="35"/>
        <v>0</v>
      </c>
      <c r="AQ126" s="90"/>
      <c r="AR126" s="105">
        <f t="shared" si="36"/>
        <v>0</v>
      </c>
      <c r="AS126" s="90"/>
      <c r="AT126" s="105">
        <f t="shared" si="37"/>
        <v>0</v>
      </c>
      <c r="AU126" s="90"/>
      <c r="AV126" s="105">
        <f t="shared" si="38"/>
        <v>0</v>
      </c>
      <c r="AW126" s="90"/>
      <c r="AX126" s="105">
        <f t="shared" si="39"/>
        <v>0</v>
      </c>
      <c r="AY126" s="94">
        <f t="shared" si="40"/>
        <v>0</v>
      </c>
      <c r="AZ126" s="104">
        <f t="shared" si="41"/>
        <v>0</v>
      </c>
      <c r="BA126" s="96"/>
      <c r="BB126" s="96"/>
      <c r="BC126" s="96"/>
      <c r="BD126" s="107"/>
      <c r="BE126" s="107"/>
      <c r="BF126" s="107"/>
      <c r="BG126" s="62">
        <f t="shared" si="42"/>
        <v>0</v>
      </c>
      <c r="BH126" s="63">
        <f t="shared" si="43"/>
        <v>0</v>
      </c>
      <c r="BI126" s="64">
        <f t="shared" si="43"/>
        <v>0</v>
      </c>
      <c r="BJ126" s="64">
        <f t="shared" si="43"/>
        <v>0</v>
      </c>
      <c r="BK126" s="67"/>
      <c r="BL126" s="67"/>
      <c r="BM126" s="67"/>
      <c r="BN126" s="67"/>
      <c r="BO126" s="67"/>
      <c r="BP126" s="67"/>
      <c r="BQ126" s="67"/>
      <c r="BR126" s="67"/>
      <c r="BS126" s="68"/>
      <c r="BT126" s="69"/>
      <c r="BU126" s="69"/>
    </row>
    <row r="127" spans="1:73" ht="38.25" hidden="1" customHeight="1" outlineLevel="1">
      <c r="A127" s="14">
        <v>4</v>
      </c>
      <c r="B127" s="20" t="s">
        <v>61</v>
      </c>
      <c r="C127" s="46"/>
      <c r="D127" s="47"/>
      <c r="E127" s="46"/>
      <c r="F127" s="46"/>
      <c r="G127" s="46"/>
      <c r="H127" s="47"/>
      <c r="I127" s="46"/>
      <c r="J127" s="46"/>
      <c r="K127" s="46"/>
      <c r="L127" s="47"/>
      <c r="M127" s="46"/>
      <c r="N127" s="46"/>
      <c r="O127" s="48"/>
      <c r="P127" s="47"/>
      <c r="Q127" s="46"/>
      <c r="R127" s="46"/>
      <c r="S127" s="99">
        <f t="shared" si="22"/>
        <v>0</v>
      </c>
      <c r="T127" s="99">
        <f t="shared" si="23"/>
        <v>0</v>
      </c>
      <c r="U127" s="99">
        <f t="shared" si="24"/>
        <v>0</v>
      </c>
      <c r="V127" s="99">
        <f t="shared" si="25"/>
        <v>0</v>
      </c>
      <c r="W127" s="73" t="e">
        <f t="shared" si="26"/>
        <v>#DIV/0!</v>
      </c>
      <c r="X127" s="73" t="e">
        <f t="shared" si="27"/>
        <v>#DIV/0!</v>
      </c>
      <c r="Y127" s="17"/>
      <c r="Z127" s="18"/>
      <c r="AA127" s="82"/>
      <c r="AB127" s="99">
        <v>0</v>
      </c>
      <c r="AC127" s="78"/>
      <c r="AD127" s="78"/>
      <c r="AE127" s="80"/>
      <c r="AF127" s="104">
        <v>0</v>
      </c>
      <c r="AG127" s="81"/>
      <c r="AH127" s="81"/>
      <c r="AI127" s="49">
        <f t="shared" si="28"/>
        <v>0</v>
      </c>
      <c r="AJ127" s="49">
        <f t="shared" si="29"/>
        <v>0</v>
      </c>
      <c r="AK127" s="49">
        <f t="shared" si="30"/>
        <v>0</v>
      </c>
      <c r="AL127" s="75">
        <f t="shared" si="31"/>
        <v>0</v>
      </c>
      <c r="AM127" s="49">
        <f t="shared" si="32"/>
        <v>0</v>
      </c>
      <c r="AN127" s="49">
        <f t="shared" si="33"/>
        <v>0</v>
      </c>
      <c r="AO127" s="49">
        <f t="shared" si="34"/>
        <v>0</v>
      </c>
      <c r="AP127" s="75">
        <f t="shared" si="35"/>
        <v>0</v>
      </c>
      <c r="AQ127" s="90"/>
      <c r="AR127" s="105">
        <f t="shared" si="36"/>
        <v>0</v>
      </c>
      <c r="AS127" s="90"/>
      <c r="AT127" s="105">
        <f t="shared" si="37"/>
        <v>0</v>
      </c>
      <c r="AU127" s="90"/>
      <c r="AV127" s="105">
        <f t="shared" si="38"/>
        <v>0</v>
      </c>
      <c r="AW127" s="90"/>
      <c r="AX127" s="105">
        <f t="shared" si="39"/>
        <v>0</v>
      </c>
      <c r="AY127" s="94">
        <f t="shared" si="40"/>
        <v>0</v>
      </c>
      <c r="AZ127" s="104">
        <f t="shared" si="41"/>
        <v>0</v>
      </c>
      <c r="BA127" s="96"/>
      <c r="BB127" s="96"/>
      <c r="BC127" s="96"/>
      <c r="BD127" s="107"/>
      <c r="BE127" s="107"/>
      <c r="BF127" s="107"/>
      <c r="BG127" s="62">
        <f t="shared" si="42"/>
        <v>0</v>
      </c>
      <c r="BH127" s="63">
        <f t="shared" si="43"/>
        <v>0</v>
      </c>
      <c r="BI127" s="64">
        <f t="shared" si="43"/>
        <v>0</v>
      </c>
      <c r="BJ127" s="64">
        <f t="shared" si="43"/>
        <v>0</v>
      </c>
      <c r="BK127" s="67"/>
      <c r="BL127" s="67"/>
      <c r="BM127" s="67"/>
      <c r="BN127" s="67"/>
      <c r="BO127" s="67"/>
      <c r="BP127" s="67"/>
      <c r="BQ127" s="67"/>
      <c r="BR127" s="67"/>
      <c r="BS127" s="68"/>
      <c r="BT127" s="69"/>
      <c r="BU127" s="69"/>
    </row>
    <row r="128" spans="1:73" ht="36" hidden="1" customHeight="1" outlineLevel="1">
      <c r="A128" s="14">
        <v>5</v>
      </c>
      <c r="B128" s="15" t="s">
        <v>62</v>
      </c>
      <c r="C128" s="46"/>
      <c r="D128" s="47"/>
      <c r="E128" s="46"/>
      <c r="F128" s="46"/>
      <c r="G128" s="46"/>
      <c r="H128" s="47"/>
      <c r="I128" s="46"/>
      <c r="J128" s="46"/>
      <c r="K128" s="46"/>
      <c r="L128" s="47"/>
      <c r="M128" s="46"/>
      <c r="N128" s="46"/>
      <c r="O128" s="48"/>
      <c r="P128" s="47"/>
      <c r="Q128" s="46"/>
      <c r="R128" s="46"/>
      <c r="S128" s="99">
        <f t="shared" si="22"/>
        <v>0</v>
      </c>
      <c r="T128" s="99">
        <f t="shared" si="23"/>
        <v>0</v>
      </c>
      <c r="U128" s="99">
        <f t="shared" si="24"/>
        <v>0</v>
      </c>
      <c r="V128" s="99">
        <f t="shared" si="25"/>
        <v>0</v>
      </c>
      <c r="W128" s="73" t="e">
        <f t="shared" si="26"/>
        <v>#DIV/0!</v>
      </c>
      <c r="X128" s="73" t="e">
        <f t="shared" si="27"/>
        <v>#DIV/0!</v>
      </c>
      <c r="Y128" s="17"/>
      <c r="Z128" s="18"/>
      <c r="AA128" s="78"/>
      <c r="AB128" s="99">
        <v>0</v>
      </c>
      <c r="AC128" s="78"/>
      <c r="AD128" s="78"/>
      <c r="AE128" s="80"/>
      <c r="AF128" s="104">
        <v>0</v>
      </c>
      <c r="AG128" s="81"/>
      <c r="AH128" s="81"/>
      <c r="AI128" s="49">
        <f t="shared" si="28"/>
        <v>0</v>
      </c>
      <c r="AJ128" s="49">
        <f t="shared" si="29"/>
        <v>0</v>
      </c>
      <c r="AK128" s="49">
        <f t="shared" si="30"/>
        <v>0</v>
      </c>
      <c r="AL128" s="75">
        <f t="shared" si="31"/>
        <v>0</v>
      </c>
      <c r="AM128" s="49">
        <f t="shared" si="32"/>
        <v>0</v>
      </c>
      <c r="AN128" s="49">
        <f t="shared" si="33"/>
        <v>0</v>
      </c>
      <c r="AO128" s="49">
        <f t="shared" si="34"/>
        <v>0</v>
      </c>
      <c r="AP128" s="75">
        <f t="shared" si="35"/>
        <v>0</v>
      </c>
      <c r="AQ128" s="90"/>
      <c r="AR128" s="105">
        <f t="shared" si="36"/>
        <v>0</v>
      </c>
      <c r="AS128" s="90"/>
      <c r="AT128" s="105">
        <f t="shared" si="37"/>
        <v>0</v>
      </c>
      <c r="AU128" s="90"/>
      <c r="AV128" s="105">
        <f t="shared" si="38"/>
        <v>0</v>
      </c>
      <c r="AW128" s="90"/>
      <c r="AX128" s="105">
        <f t="shared" si="39"/>
        <v>0</v>
      </c>
      <c r="AY128" s="94">
        <f t="shared" si="40"/>
        <v>0</v>
      </c>
      <c r="AZ128" s="104">
        <f t="shared" si="41"/>
        <v>0</v>
      </c>
      <c r="BA128" s="96"/>
      <c r="BB128" s="96"/>
      <c r="BC128" s="96"/>
      <c r="BD128" s="107"/>
      <c r="BE128" s="107"/>
      <c r="BF128" s="107"/>
      <c r="BG128" s="62">
        <f t="shared" si="42"/>
        <v>0</v>
      </c>
      <c r="BH128" s="63">
        <f t="shared" si="43"/>
        <v>0</v>
      </c>
      <c r="BI128" s="64">
        <f t="shared" si="43"/>
        <v>0</v>
      </c>
      <c r="BJ128" s="64">
        <f t="shared" si="43"/>
        <v>0</v>
      </c>
      <c r="BK128" s="67"/>
      <c r="BL128" s="67"/>
      <c r="BM128" s="67"/>
      <c r="BN128" s="67"/>
      <c r="BO128" s="67"/>
      <c r="BP128" s="67"/>
      <c r="BQ128" s="67"/>
      <c r="BR128" s="67"/>
      <c r="BS128" s="68"/>
      <c r="BT128" s="69"/>
      <c r="BU128" s="69"/>
    </row>
    <row r="129" spans="1:73" ht="25.5" hidden="1" customHeight="1" outlineLevel="1">
      <c r="A129" s="14">
        <v>6</v>
      </c>
      <c r="B129" s="20" t="s">
        <v>63</v>
      </c>
      <c r="C129" s="46"/>
      <c r="D129" s="47"/>
      <c r="E129" s="46"/>
      <c r="F129" s="46"/>
      <c r="G129" s="46"/>
      <c r="H129" s="47"/>
      <c r="I129" s="46"/>
      <c r="J129" s="46"/>
      <c r="K129" s="46"/>
      <c r="L129" s="47"/>
      <c r="M129" s="46"/>
      <c r="N129" s="46"/>
      <c r="O129" s="48"/>
      <c r="P129" s="47"/>
      <c r="Q129" s="46"/>
      <c r="R129" s="46"/>
      <c r="S129" s="99">
        <f t="shared" si="22"/>
        <v>0</v>
      </c>
      <c r="T129" s="99">
        <f t="shared" si="23"/>
        <v>0</v>
      </c>
      <c r="U129" s="99">
        <f t="shared" si="24"/>
        <v>0</v>
      </c>
      <c r="V129" s="99">
        <f t="shared" si="25"/>
        <v>0</v>
      </c>
      <c r="W129" s="73" t="e">
        <f t="shared" si="26"/>
        <v>#DIV/0!</v>
      </c>
      <c r="X129" s="73" t="e">
        <f t="shared" si="27"/>
        <v>#DIV/0!</v>
      </c>
      <c r="Y129" s="17"/>
      <c r="Z129" s="18"/>
      <c r="AA129" s="82"/>
      <c r="AB129" s="99">
        <v>0</v>
      </c>
      <c r="AC129" s="78"/>
      <c r="AD129" s="78"/>
      <c r="AE129" s="80"/>
      <c r="AF129" s="104">
        <v>0</v>
      </c>
      <c r="AG129" s="81"/>
      <c r="AH129" s="81"/>
      <c r="AI129" s="49">
        <f t="shared" si="28"/>
        <v>0</v>
      </c>
      <c r="AJ129" s="49">
        <f t="shared" si="29"/>
        <v>0</v>
      </c>
      <c r="AK129" s="49">
        <f t="shared" si="30"/>
        <v>0</v>
      </c>
      <c r="AL129" s="75">
        <f t="shared" si="31"/>
        <v>0</v>
      </c>
      <c r="AM129" s="49">
        <f t="shared" si="32"/>
        <v>0</v>
      </c>
      <c r="AN129" s="49">
        <f t="shared" si="33"/>
        <v>0</v>
      </c>
      <c r="AO129" s="49">
        <f t="shared" si="34"/>
        <v>0</v>
      </c>
      <c r="AP129" s="75">
        <f t="shared" si="35"/>
        <v>0</v>
      </c>
      <c r="AQ129" s="90"/>
      <c r="AR129" s="105">
        <f t="shared" si="36"/>
        <v>0</v>
      </c>
      <c r="AS129" s="90"/>
      <c r="AT129" s="105">
        <f t="shared" si="37"/>
        <v>0</v>
      </c>
      <c r="AU129" s="90"/>
      <c r="AV129" s="105">
        <f t="shared" si="38"/>
        <v>0</v>
      </c>
      <c r="AW129" s="90"/>
      <c r="AX129" s="105">
        <f t="shared" si="39"/>
        <v>0</v>
      </c>
      <c r="AY129" s="94">
        <f t="shared" si="40"/>
        <v>0</v>
      </c>
      <c r="AZ129" s="104">
        <f t="shared" si="41"/>
        <v>0</v>
      </c>
      <c r="BA129" s="96"/>
      <c r="BB129" s="96"/>
      <c r="BC129" s="96"/>
      <c r="BD129" s="107"/>
      <c r="BE129" s="107"/>
      <c r="BF129" s="107"/>
      <c r="BG129" s="62">
        <f t="shared" si="42"/>
        <v>0</v>
      </c>
      <c r="BH129" s="63">
        <f t="shared" si="43"/>
        <v>0</v>
      </c>
      <c r="BI129" s="64">
        <f t="shared" si="43"/>
        <v>0</v>
      </c>
      <c r="BJ129" s="64">
        <f t="shared" si="43"/>
        <v>0</v>
      </c>
      <c r="BK129" s="67"/>
      <c r="BL129" s="67"/>
      <c r="BM129" s="67"/>
      <c r="BN129" s="67"/>
      <c r="BO129" s="67"/>
      <c r="BP129" s="67"/>
      <c r="BQ129" s="67"/>
      <c r="BR129" s="67"/>
      <c r="BS129" s="68"/>
      <c r="BT129" s="69"/>
      <c r="BU129" s="69"/>
    </row>
    <row r="130" spans="1:73" ht="12.75" hidden="1" customHeight="1" outlineLevel="1">
      <c r="A130" s="14">
        <v>7</v>
      </c>
      <c r="B130" s="20" t="s">
        <v>64</v>
      </c>
      <c r="C130" s="46"/>
      <c r="D130" s="47"/>
      <c r="E130" s="46"/>
      <c r="F130" s="46"/>
      <c r="G130" s="46"/>
      <c r="H130" s="47"/>
      <c r="I130" s="46"/>
      <c r="J130" s="46"/>
      <c r="K130" s="46"/>
      <c r="L130" s="47"/>
      <c r="M130" s="46"/>
      <c r="N130" s="46"/>
      <c r="O130" s="48"/>
      <c r="P130" s="47"/>
      <c r="Q130" s="46"/>
      <c r="R130" s="46"/>
      <c r="S130" s="99">
        <f t="shared" si="22"/>
        <v>0</v>
      </c>
      <c r="T130" s="99">
        <f t="shared" si="23"/>
        <v>0</v>
      </c>
      <c r="U130" s="99">
        <f t="shared" si="24"/>
        <v>0</v>
      </c>
      <c r="V130" s="99">
        <f t="shared" si="25"/>
        <v>0</v>
      </c>
      <c r="W130" s="73" t="e">
        <f t="shared" si="26"/>
        <v>#DIV/0!</v>
      </c>
      <c r="X130" s="73" t="e">
        <f t="shared" si="27"/>
        <v>#DIV/0!</v>
      </c>
      <c r="Y130" s="17"/>
      <c r="Z130" s="18"/>
      <c r="AA130" s="82"/>
      <c r="AB130" s="99">
        <v>0</v>
      </c>
      <c r="AC130" s="78"/>
      <c r="AD130" s="78"/>
      <c r="AE130" s="80"/>
      <c r="AF130" s="104">
        <v>0</v>
      </c>
      <c r="AG130" s="81"/>
      <c r="AH130" s="81"/>
      <c r="AI130" s="49">
        <f t="shared" si="28"/>
        <v>0</v>
      </c>
      <c r="AJ130" s="49">
        <f t="shared" si="29"/>
        <v>0</v>
      </c>
      <c r="AK130" s="49">
        <f t="shared" si="30"/>
        <v>0</v>
      </c>
      <c r="AL130" s="75">
        <f t="shared" si="31"/>
        <v>0</v>
      </c>
      <c r="AM130" s="49">
        <f t="shared" si="32"/>
        <v>0</v>
      </c>
      <c r="AN130" s="49">
        <f t="shared" si="33"/>
        <v>0</v>
      </c>
      <c r="AO130" s="49">
        <f t="shared" si="34"/>
        <v>0</v>
      </c>
      <c r="AP130" s="75">
        <f t="shared" si="35"/>
        <v>0</v>
      </c>
      <c r="AQ130" s="90"/>
      <c r="AR130" s="105">
        <f t="shared" si="36"/>
        <v>0</v>
      </c>
      <c r="AS130" s="90"/>
      <c r="AT130" s="105">
        <f t="shared" si="37"/>
        <v>0</v>
      </c>
      <c r="AU130" s="90"/>
      <c r="AV130" s="105">
        <f t="shared" si="38"/>
        <v>0</v>
      </c>
      <c r="AW130" s="90"/>
      <c r="AX130" s="105">
        <f t="shared" si="39"/>
        <v>0</v>
      </c>
      <c r="AY130" s="94">
        <f t="shared" si="40"/>
        <v>0</v>
      </c>
      <c r="AZ130" s="104">
        <f t="shared" si="41"/>
        <v>0</v>
      </c>
      <c r="BA130" s="96"/>
      <c r="BB130" s="96"/>
      <c r="BC130" s="96"/>
      <c r="BD130" s="107"/>
      <c r="BE130" s="107"/>
      <c r="BF130" s="107"/>
      <c r="BG130" s="62">
        <f t="shared" si="42"/>
        <v>0</v>
      </c>
      <c r="BH130" s="63">
        <f t="shared" si="43"/>
        <v>0</v>
      </c>
      <c r="BI130" s="64">
        <f t="shared" si="43"/>
        <v>0</v>
      </c>
      <c r="BJ130" s="64">
        <f t="shared" si="43"/>
        <v>0</v>
      </c>
      <c r="BK130" s="67"/>
      <c r="BL130" s="67"/>
      <c r="BM130" s="67"/>
      <c r="BN130" s="67"/>
      <c r="BO130" s="67"/>
      <c r="BP130" s="67"/>
      <c r="BQ130" s="67"/>
      <c r="BR130" s="67"/>
      <c r="BS130" s="68"/>
      <c r="BT130" s="69"/>
      <c r="BU130" s="69"/>
    </row>
    <row r="131" spans="1:73" ht="25.5" hidden="1" customHeight="1" outlineLevel="1">
      <c r="A131" s="14">
        <v>8</v>
      </c>
      <c r="B131" s="20" t="s">
        <v>65</v>
      </c>
      <c r="C131" s="46"/>
      <c r="D131" s="47"/>
      <c r="E131" s="46"/>
      <c r="F131" s="46"/>
      <c r="G131" s="46"/>
      <c r="H131" s="47"/>
      <c r="I131" s="46"/>
      <c r="J131" s="46"/>
      <c r="K131" s="46"/>
      <c r="L131" s="47"/>
      <c r="M131" s="46"/>
      <c r="N131" s="46"/>
      <c r="O131" s="48"/>
      <c r="P131" s="47"/>
      <c r="Q131" s="46"/>
      <c r="R131" s="46"/>
      <c r="S131" s="99">
        <f t="shared" si="22"/>
        <v>0</v>
      </c>
      <c r="T131" s="99">
        <f t="shared" si="23"/>
        <v>0</v>
      </c>
      <c r="U131" s="99">
        <f t="shared" si="24"/>
        <v>0</v>
      </c>
      <c r="V131" s="99">
        <f t="shared" si="25"/>
        <v>0</v>
      </c>
      <c r="W131" s="73" t="e">
        <f t="shared" si="26"/>
        <v>#DIV/0!</v>
      </c>
      <c r="X131" s="73" t="e">
        <f t="shared" si="27"/>
        <v>#DIV/0!</v>
      </c>
      <c r="Y131" s="17"/>
      <c r="Z131" s="18"/>
      <c r="AA131" s="82"/>
      <c r="AB131" s="99">
        <v>0</v>
      </c>
      <c r="AC131" s="78"/>
      <c r="AD131" s="78"/>
      <c r="AE131" s="80"/>
      <c r="AF131" s="104">
        <v>0</v>
      </c>
      <c r="AG131" s="81"/>
      <c r="AH131" s="81"/>
      <c r="AI131" s="49">
        <f t="shared" si="28"/>
        <v>0</v>
      </c>
      <c r="AJ131" s="49">
        <f t="shared" si="29"/>
        <v>0</v>
      </c>
      <c r="AK131" s="49">
        <f t="shared" si="30"/>
        <v>0</v>
      </c>
      <c r="AL131" s="75">
        <f t="shared" si="31"/>
        <v>0</v>
      </c>
      <c r="AM131" s="49">
        <f t="shared" si="32"/>
        <v>0</v>
      </c>
      <c r="AN131" s="49">
        <f t="shared" si="33"/>
        <v>0</v>
      </c>
      <c r="AO131" s="49">
        <f t="shared" si="34"/>
        <v>0</v>
      </c>
      <c r="AP131" s="75">
        <f t="shared" si="35"/>
        <v>0</v>
      </c>
      <c r="AQ131" s="90"/>
      <c r="AR131" s="105">
        <f t="shared" si="36"/>
        <v>0</v>
      </c>
      <c r="AS131" s="90"/>
      <c r="AT131" s="105">
        <f t="shared" si="37"/>
        <v>0</v>
      </c>
      <c r="AU131" s="90"/>
      <c r="AV131" s="105">
        <f t="shared" si="38"/>
        <v>0</v>
      </c>
      <c r="AW131" s="90"/>
      <c r="AX131" s="105">
        <f t="shared" si="39"/>
        <v>0</v>
      </c>
      <c r="AY131" s="94">
        <f t="shared" si="40"/>
        <v>0</v>
      </c>
      <c r="AZ131" s="104">
        <f t="shared" si="41"/>
        <v>0</v>
      </c>
      <c r="BA131" s="96"/>
      <c r="BB131" s="96"/>
      <c r="BC131" s="96"/>
      <c r="BD131" s="107"/>
      <c r="BE131" s="107"/>
      <c r="BF131" s="107"/>
      <c r="BG131" s="62">
        <f t="shared" si="42"/>
        <v>0</v>
      </c>
      <c r="BH131" s="63">
        <f t="shared" si="43"/>
        <v>0</v>
      </c>
      <c r="BI131" s="64">
        <f t="shared" si="43"/>
        <v>0</v>
      </c>
      <c r="BJ131" s="64">
        <f t="shared" si="43"/>
        <v>0</v>
      </c>
      <c r="BK131" s="67"/>
      <c r="BL131" s="67"/>
      <c r="BM131" s="67"/>
      <c r="BN131" s="67"/>
      <c r="BO131" s="67"/>
      <c r="BP131" s="67"/>
      <c r="BQ131" s="67"/>
      <c r="BR131" s="67"/>
      <c r="BS131" s="68"/>
      <c r="BT131" s="69"/>
      <c r="BU131" s="69"/>
    </row>
    <row r="132" spans="1:73" ht="25.5" hidden="1" customHeight="1" outlineLevel="1">
      <c r="A132" s="14">
        <v>9</v>
      </c>
      <c r="B132" s="20" t="s">
        <v>66</v>
      </c>
      <c r="C132" s="46"/>
      <c r="D132" s="47"/>
      <c r="E132" s="46"/>
      <c r="F132" s="46"/>
      <c r="G132" s="46"/>
      <c r="H132" s="47"/>
      <c r="I132" s="46"/>
      <c r="J132" s="46"/>
      <c r="K132" s="46"/>
      <c r="L132" s="47"/>
      <c r="M132" s="46"/>
      <c r="N132" s="46"/>
      <c r="O132" s="48"/>
      <c r="P132" s="47"/>
      <c r="Q132" s="46"/>
      <c r="R132" s="46"/>
      <c r="S132" s="99">
        <f t="shared" si="22"/>
        <v>0</v>
      </c>
      <c r="T132" s="99">
        <f t="shared" si="23"/>
        <v>0</v>
      </c>
      <c r="U132" s="99">
        <f t="shared" si="24"/>
        <v>0</v>
      </c>
      <c r="V132" s="99">
        <f t="shared" si="25"/>
        <v>0</v>
      </c>
      <c r="W132" s="73" t="e">
        <f t="shared" si="26"/>
        <v>#DIV/0!</v>
      </c>
      <c r="X132" s="73" t="e">
        <f t="shared" si="27"/>
        <v>#DIV/0!</v>
      </c>
      <c r="Y132" s="17"/>
      <c r="Z132" s="18"/>
      <c r="AA132" s="82"/>
      <c r="AB132" s="99">
        <v>0</v>
      </c>
      <c r="AC132" s="78"/>
      <c r="AD132" s="78"/>
      <c r="AE132" s="80"/>
      <c r="AF132" s="104">
        <v>0</v>
      </c>
      <c r="AG132" s="81"/>
      <c r="AH132" s="81"/>
      <c r="AI132" s="49">
        <f t="shared" si="28"/>
        <v>0</v>
      </c>
      <c r="AJ132" s="49">
        <f t="shared" si="29"/>
        <v>0</v>
      </c>
      <c r="AK132" s="49">
        <f t="shared" si="30"/>
        <v>0</v>
      </c>
      <c r="AL132" s="75">
        <f t="shared" si="31"/>
        <v>0</v>
      </c>
      <c r="AM132" s="49">
        <f t="shared" si="32"/>
        <v>0</v>
      </c>
      <c r="AN132" s="49">
        <f t="shared" si="33"/>
        <v>0</v>
      </c>
      <c r="AO132" s="49">
        <f t="shared" si="34"/>
        <v>0</v>
      </c>
      <c r="AP132" s="75">
        <f t="shared" si="35"/>
        <v>0</v>
      </c>
      <c r="AQ132" s="90"/>
      <c r="AR132" s="105">
        <f t="shared" si="36"/>
        <v>0</v>
      </c>
      <c r="AS132" s="90"/>
      <c r="AT132" s="105">
        <f t="shared" si="37"/>
        <v>0</v>
      </c>
      <c r="AU132" s="90"/>
      <c r="AV132" s="105">
        <f t="shared" si="38"/>
        <v>0</v>
      </c>
      <c r="AW132" s="90"/>
      <c r="AX132" s="105">
        <f t="shared" si="39"/>
        <v>0</v>
      </c>
      <c r="AY132" s="94">
        <f t="shared" si="40"/>
        <v>0</v>
      </c>
      <c r="AZ132" s="104">
        <f t="shared" si="41"/>
        <v>0</v>
      </c>
      <c r="BA132" s="96"/>
      <c r="BB132" s="96"/>
      <c r="BC132" s="96"/>
      <c r="BD132" s="107"/>
      <c r="BE132" s="107"/>
      <c r="BF132" s="107"/>
      <c r="BG132" s="62">
        <f t="shared" si="42"/>
        <v>0</v>
      </c>
      <c r="BH132" s="63">
        <f t="shared" si="43"/>
        <v>0</v>
      </c>
      <c r="BI132" s="64">
        <f t="shared" si="43"/>
        <v>0</v>
      </c>
      <c r="BJ132" s="64">
        <f t="shared" si="43"/>
        <v>0</v>
      </c>
      <c r="BK132" s="67"/>
      <c r="BL132" s="67"/>
      <c r="BM132" s="67"/>
      <c r="BN132" s="67"/>
      <c r="BO132" s="67"/>
      <c r="BP132" s="67"/>
      <c r="BQ132" s="67"/>
      <c r="BR132" s="67"/>
      <c r="BS132" s="68"/>
      <c r="BT132" s="69"/>
      <c r="BU132" s="69"/>
    </row>
    <row r="133" spans="1:73" ht="25.5" hidden="1" customHeight="1" outlineLevel="1">
      <c r="A133" s="14">
        <v>10</v>
      </c>
      <c r="B133" s="20" t="s">
        <v>67</v>
      </c>
      <c r="C133" s="46"/>
      <c r="D133" s="47"/>
      <c r="E133" s="46"/>
      <c r="F133" s="46"/>
      <c r="G133" s="46"/>
      <c r="H133" s="47"/>
      <c r="I133" s="46"/>
      <c r="J133" s="46"/>
      <c r="K133" s="46"/>
      <c r="L133" s="47"/>
      <c r="M133" s="46"/>
      <c r="N133" s="46"/>
      <c r="O133" s="48"/>
      <c r="P133" s="47"/>
      <c r="Q133" s="46"/>
      <c r="R133" s="46"/>
      <c r="S133" s="99">
        <f t="shared" si="22"/>
        <v>0</v>
      </c>
      <c r="T133" s="99">
        <f t="shared" si="23"/>
        <v>0</v>
      </c>
      <c r="U133" s="99">
        <f t="shared" si="24"/>
        <v>0</v>
      </c>
      <c r="V133" s="99">
        <f t="shared" si="25"/>
        <v>0</v>
      </c>
      <c r="W133" s="73" t="e">
        <f t="shared" si="26"/>
        <v>#DIV/0!</v>
      </c>
      <c r="X133" s="73" t="e">
        <f t="shared" si="27"/>
        <v>#DIV/0!</v>
      </c>
      <c r="Y133" s="17"/>
      <c r="Z133" s="18"/>
      <c r="AA133" s="82"/>
      <c r="AB133" s="99">
        <v>0</v>
      </c>
      <c r="AC133" s="78"/>
      <c r="AD133" s="78"/>
      <c r="AE133" s="80"/>
      <c r="AF133" s="104">
        <v>0</v>
      </c>
      <c r="AG133" s="81"/>
      <c r="AH133" s="81"/>
      <c r="AI133" s="49">
        <f t="shared" si="28"/>
        <v>0</v>
      </c>
      <c r="AJ133" s="49">
        <f t="shared" si="29"/>
        <v>0</v>
      </c>
      <c r="AK133" s="49">
        <f t="shared" si="30"/>
        <v>0</v>
      </c>
      <c r="AL133" s="75">
        <f t="shared" si="31"/>
        <v>0</v>
      </c>
      <c r="AM133" s="49">
        <f t="shared" si="32"/>
        <v>0</v>
      </c>
      <c r="AN133" s="49">
        <f t="shared" si="33"/>
        <v>0</v>
      </c>
      <c r="AO133" s="49">
        <f t="shared" si="34"/>
        <v>0</v>
      </c>
      <c r="AP133" s="75">
        <f t="shared" si="35"/>
        <v>0</v>
      </c>
      <c r="AQ133" s="90"/>
      <c r="AR133" s="105">
        <f t="shared" si="36"/>
        <v>0</v>
      </c>
      <c r="AS133" s="90"/>
      <c r="AT133" s="105">
        <f t="shared" si="37"/>
        <v>0</v>
      </c>
      <c r="AU133" s="90"/>
      <c r="AV133" s="105">
        <f t="shared" si="38"/>
        <v>0</v>
      </c>
      <c r="AW133" s="90"/>
      <c r="AX133" s="105">
        <f t="shared" si="39"/>
        <v>0</v>
      </c>
      <c r="AY133" s="94">
        <f t="shared" si="40"/>
        <v>0</v>
      </c>
      <c r="AZ133" s="104">
        <f t="shared" si="41"/>
        <v>0</v>
      </c>
      <c r="BA133" s="96"/>
      <c r="BB133" s="96"/>
      <c r="BC133" s="96"/>
      <c r="BD133" s="107"/>
      <c r="BE133" s="107"/>
      <c r="BF133" s="107"/>
      <c r="BG133" s="62">
        <f t="shared" si="42"/>
        <v>0</v>
      </c>
      <c r="BH133" s="63">
        <f t="shared" si="43"/>
        <v>0</v>
      </c>
      <c r="BI133" s="64">
        <f t="shared" si="43"/>
        <v>0</v>
      </c>
      <c r="BJ133" s="64">
        <f t="shared" si="43"/>
        <v>0</v>
      </c>
      <c r="BK133" s="67"/>
      <c r="BL133" s="67"/>
      <c r="BM133" s="67"/>
      <c r="BN133" s="67"/>
      <c r="BO133" s="67"/>
      <c r="BP133" s="67"/>
      <c r="BQ133" s="67"/>
      <c r="BR133" s="67"/>
      <c r="BS133" s="68"/>
      <c r="BT133" s="69"/>
      <c r="BU133" s="69"/>
    </row>
    <row r="134" spans="1:73" ht="25.5" hidden="1" customHeight="1" outlineLevel="1">
      <c r="A134" s="14">
        <v>11</v>
      </c>
      <c r="B134" s="20" t="s">
        <v>68</v>
      </c>
      <c r="C134" s="46"/>
      <c r="D134" s="47"/>
      <c r="E134" s="46"/>
      <c r="F134" s="46"/>
      <c r="G134" s="46"/>
      <c r="H134" s="47"/>
      <c r="I134" s="46"/>
      <c r="J134" s="46"/>
      <c r="K134" s="46"/>
      <c r="L134" s="47"/>
      <c r="M134" s="46"/>
      <c r="N134" s="46"/>
      <c r="O134" s="48"/>
      <c r="P134" s="47"/>
      <c r="Q134" s="46"/>
      <c r="R134" s="46"/>
      <c r="S134" s="99">
        <f t="shared" ref="S134:S197" si="44">C134+G134+K134+O134</f>
        <v>0</v>
      </c>
      <c r="T134" s="99">
        <f t="shared" ref="T134:T197" si="45">D134+H134+L134+P134</f>
        <v>0</v>
      </c>
      <c r="U134" s="99">
        <f t="shared" ref="U134:U197" si="46">E134+I134+M134+Q134</f>
        <v>0</v>
      </c>
      <c r="V134" s="99">
        <f t="shared" ref="V134:V197" si="47">F134+J134+N134+R134</f>
        <v>0</v>
      </c>
      <c r="W134" s="73" t="e">
        <f t="shared" ref="W134:W197" si="48">BT134/S134</f>
        <v>#DIV/0!</v>
      </c>
      <c r="X134" s="73" t="e">
        <f t="shared" ref="X134:X197" si="49">BU134/T134</f>
        <v>#DIV/0!</v>
      </c>
      <c r="Y134" s="17"/>
      <c r="Z134" s="18"/>
      <c r="AA134" s="82"/>
      <c r="AB134" s="99">
        <v>0</v>
      </c>
      <c r="AC134" s="78"/>
      <c r="AD134" s="78"/>
      <c r="AE134" s="80"/>
      <c r="AF134" s="104">
        <v>0</v>
      </c>
      <c r="AG134" s="81"/>
      <c r="AH134" s="81"/>
      <c r="AI134" s="49">
        <f t="shared" ref="AI134:AI197" si="50">AA134+AE134</f>
        <v>0</v>
      </c>
      <c r="AJ134" s="49">
        <f t="shared" ref="AJ134:AJ197" si="51">AC134+AG134</f>
        <v>0</v>
      </c>
      <c r="AK134" s="49">
        <f t="shared" ref="AK134:AK197" si="52">AD134+AH134</f>
        <v>0</v>
      </c>
      <c r="AL134" s="75">
        <f t="shared" ref="AL134:AL197" si="53">AB134+AF134</f>
        <v>0</v>
      </c>
      <c r="AM134" s="49">
        <f t="shared" ref="AM134:AM197" si="54">S134+AI134</f>
        <v>0</v>
      </c>
      <c r="AN134" s="49">
        <f t="shared" ref="AN134:AN197" si="55">U134+AJ134</f>
        <v>0</v>
      </c>
      <c r="AO134" s="49">
        <f t="shared" ref="AO134:AO197" si="56">V134+AK134</f>
        <v>0</v>
      </c>
      <c r="AP134" s="75">
        <f t="shared" ref="AP134:AP197" si="57">T134+AL134</f>
        <v>0</v>
      </c>
      <c r="AQ134" s="90"/>
      <c r="AR134" s="105">
        <f t="shared" ref="AR134:AR197" si="58">AQ134*4000</f>
        <v>0</v>
      </c>
      <c r="AS134" s="90"/>
      <c r="AT134" s="105">
        <f t="shared" ref="AT134:AT197" si="59">AS134*4010.25</f>
        <v>0</v>
      </c>
      <c r="AU134" s="90"/>
      <c r="AV134" s="105">
        <f t="shared" ref="AV134:AV197" si="60">AU134*4500</f>
        <v>0</v>
      </c>
      <c r="AW134" s="90"/>
      <c r="AX134" s="105">
        <f t="shared" ref="AX134:AX197" si="61">AW134*2293.59</f>
        <v>0</v>
      </c>
      <c r="AY134" s="94">
        <f t="shared" ref="AY134:AY197" si="62">AQ134+AS134+AU134+AW134</f>
        <v>0</v>
      </c>
      <c r="AZ134" s="104">
        <f t="shared" ref="AZ134:AZ197" si="63">AR134+AT134+AV134+AX134</f>
        <v>0</v>
      </c>
      <c r="BA134" s="96"/>
      <c r="BB134" s="96"/>
      <c r="BC134" s="96"/>
      <c r="BD134" s="107"/>
      <c r="BE134" s="107"/>
      <c r="BF134" s="107"/>
      <c r="BG134" s="62">
        <f t="shared" ref="BG134:BG197" si="64">BK134+BL134+BP134</f>
        <v>0</v>
      </c>
      <c r="BH134" s="63">
        <f t="shared" ref="BH134:BJ197" si="65">BM134+BQ134</f>
        <v>0</v>
      </c>
      <c r="BI134" s="64">
        <f t="shared" si="65"/>
        <v>0</v>
      </c>
      <c r="BJ134" s="64">
        <f t="shared" si="65"/>
        <v>0</v>
      </c>
      <c r="BK134" s="67"/>
      <c r="BL134" s="67"/>
      <c r="BM134" s="67"/>
      <c r="BN134" s="67"/>
      <c r="BO134" s="67"/>
      <c r="BP134" s="67"/>
      <c r="BQ134" s="67"/>
      <c r="BR134" s="67"/>
      <c r="BS134" s="68"/>
      <c r="BT134" s="69"/>
      <c r="BU134" s="69"/>
    </row>
    <row r="135" spans="1:73" ht="25.5" hidden="1" customHeight="1" outlineLevel="1">
      <c r="A135" s="14">
        <v>12</v>
      </c>
      <c r="B135" s="20" t="s">
        <v>69</v>
      </c>
      <c r="C135" s="46"/>
      <c r="D135" s="47"/>
      <c r="E135" s="46"/>
      <c r="F135" s="46"/>
      <c r="G135" s="46"/>
      <c r="H135" s="47"/>
      <c r="I135" s="46"/>
      <c r="J135" s="46"/>
      <c r="K135" s="46"/>
      <c r="L135" s="47"/>
      <c r="M135" s="46"/>
      <c r="N135" s="46"/>
      <c r="O135" s="48"/>
      <c r="P135" s="47"/>
      <c r="Q135" s="46"/>
      <c r="R135" s="46"/>
      <c r="S135" s="99">
        <f t="shared" si="44"/>
        <v>0</v>
      </c>
      <c r="T135" s="99">
        <f t="shared" si="45"/>
        <v>0</v>
      </c>
      <c r="U135" s="99">
        <f t="shared" si="46"/>
        <v>0</v>
      </c>
      <c r="V135" s="99">
        <f t="shared" si="47"/>
        <v>0</v>
      </c>
      <c r="W135" s="73" t="e">
        <f t="shared" si="48"/>
        <v>#DIV/0!</v>
      </c>
      <c r="X135" s="73" t="e">
        <f t="shared" si="49"/>
        <v>#DIV/0!</v>
      </c>
      <c r="Y135" s="17"/>
      <c r="Z135" s="18"/>
      <c r="AA135" s="82"/>
      <c r="AB135" s="99">
        <v>0</v>
      </c>
      <c r="AC135" s="78"/>
      <c r="AD135" s="78"/>
      <c r="AE135" s="80"/>
      <c r="AF135" s="104">
        <v>0</v>
      </c>
      <c r="AG135" s="81"/>
      <c r="AH135" s="81"/>
      <c r="AI135" s="49">
        <f t="shared" si="50"/>
        <v>0</v>
      </c>
      <c r="AJ135" s="49">
        <f t="shared" si="51"/>
        <v>0</v>
      </c>
      <c r="AK135" s="49">
        <f t="shared" si="52"/>
        <v>0</v>
      </c>
      <c r="AL135" s="75">
        <f t="shared" si="53"/>
        <v>0</v>
      </c>
      <c r="AM135" s="49">
        <f t="shared" si="54"/>
        <v>0</v>
      </c>
      <c r="AN135" s="49">
        <f t="shared" si="55"/>
        <v>0</v>
      </c>
      <c r="AO135" s="49">
        <f t="shared" si="56"/>
        <v>0</v>
      </c>
      <c r="AP135" s="75">
        <f t="shared" si="57"/>
        <v>0</v>
      </c>
      <c r="AQ135" s="90"/>
      <c r="AR135" s="105">
        <f t="shared" si="58"/>
        <v>0</v>
      </c>
      <c r="AS135" s="90"/>
      <c r="AT135" s="105">
        <f t="shared" si="59"/>
        <v>0</v>
      </c>
      <c r="AU135" s="90"/>
      <c r="AV135" s="105">
        <f t="shared" si="60"/>
        <v>0</v>
      </c>
      <c r="AW135" s="90"/>
      <c r="AX135" s="105">
        <f t="shared" si="61"/>
        <v>0</v>
      </c>
      <c r="AY135" s="94">
        <f t="shared" si="62"/>
        <v>0</v>
      </c>
      <c r="AZ135" s="104">
        <f t="shared" si="63"/>
        <v>0</v>
      </c>
      <c r="BA135" s="96"/>
      <c r="BB135" s="96"/>
      <c r="BC135" s="96"/>
      <c r="BD135" s="107"/>
      <c r="BE135" s="107"/>
      <c r="BF135" s="107"/>
      <c r="BG135" s="62">
        <f t="shared" si="64"/>
        <v>0</v>
      </c>
      <c r="BH135" s="63">
        <f t="shared" si="65"/>
        <v>0</v>
      </c>
      <c r="BI135" s="64">
        <f t="shared" si="65"/>
        <v>0</v>
      </c>
      <c r="BJ135" s="64">
        <f t="shared" si="65"/>
        <v>0</v>
      </c>
      <c r="BK135" s="67"/>
      <c r="BL135" s="67"/>
      <c r="BM135" s="67"/>
      <c r="BN135" s="67"/>
      <c r="BO135" s="67"/>
      <c r="BP135" s="67"/>
      <c r="BQ135" s="67"/>
      <c r="BR135" s="67"/>
      <c r="BS135" s="68"/>
      <c r="BT135" s="69"/>
      <c r="BU135" s="69"/>
    </row>
    <row r="136" spans="1:73" ht="25.5" hidden="1" customHeight="1" outlineLevel="1">
      <c r="A136" s="14">
        <v>13</v>
      </c>
      <c r="B136" s="20" t="s">
        <v>70</v>
      </c>
      <c r="C136" s="46"/>
      <c r="D136" s="47"/>
      <c r="E136" s="46"/>
      <c r="F136" s="46"/>
      <c r="G136" s="46"/>
      <c r="H136" s="47"/>
      <c r="I136" s="46"/>
      <c r="J136" s="46"/>
      <c r="K136" s="46"/>
      <c r="L136" s="47"/>
      <c r="M136" s="46"/>
      <c r="N136" s="46"/>
      <c r="O136" s="48"/>
      <c r="P136" s="47"/>
      <c r="Q136" s="46"/>
      <c r="R136" s="46"/>
      <c r="S136" s="99">
        <f t="shared" si="44"/>
        <v>0</v>
      </c>
      <c r="T136" s="99">
        <f t="shared" si="45"/>
        <v>0</v>
      </c>
      <c r="U136" s="99">
        <f t="shared" si="46"/>
        <v>0</v>
      </c>
      <c r="V136" s="99">
        <f t="shared" si="47"/>
        <v>0</v>
      </c>
      <c r="W136" s="73" t="e">
        <f t="shared" si="48"/>
        <v>#DIV/0!</v>
      </c>
      <c r="X136" s="73" t="e">
        <f t="shared" si="49"/>
        <v>#DIV/0!</v>
      </c>
      <c r="Y136" s="17"/>
      <c r="Z136" s="18"/>
      <c r="AA136" s="82"/>
      <c r="AB136" s="99">
        <v>0</v>
      </c>
      <c r="AC136" s="78"/>
      <c r="AD136" s="78"/>
      <c r="AE136" s="80"/>
      <c r="AF136" s="104">
        <v>0</v>
      </c>
      <c r="AG136" s="81"/>
      <c r="AH136" s="81"/>
      <c r="AI136" s="49">
        <f t="shared" si="50"/>
        <v>0</v>
      </c>
      <c r="AJ136" s="49">
        <f t="shared" si="51"/>
        <v>0</v>
      </c>
      <c r="AK136" s="49">
        <f t="shared" si="52"/>
        <v>0</v>
      </c>
      <c r="AL136" s="75">
        <f t="shared" si="53"/>
        <v>0</v>
      </c>
      <c r="AM136" s="49">
        <f t="shared" si="54"/>
        <v>0</v>
      </c>
      <c r="AN136" s="49">
        <f t="shared" si="55"/>
        <v>0</v>
      </c>
      <c r="AO136" s="49">
        <f t="shared" si="56"/>
        <v>0</v>
      </c>
      <c r="AP136" s="75">
        <f t="shared" si="57"/>
        <v>0</v>
      </c>
      <c r="AQ136" s="90"/>
      <c r="AR136" s="105">
        <f t="shared" si="58"/>
        <v>0</v>
      </c>
      <c r="AS136" s="90"/>
      <c r="AT136" s="105">
        <f t="shared" si="59"/>
        <v>0</v>
      </c>
      <c r="AU136" s="90"/>
      <c r="AV136" s="105">
        <f t="shared" si="60"/>
        <v>0</v>
      </c>
      <c r="AW136" s="90"/>
      <c r="AX136" s="105">
        <f t="shared" si="61"/>
        <v>0</v>
      </c>
      <c r="AY136" s="94">
        <f t="shared" si="62"/>
        <v>0</v>
      </c>
      <c r="AZ136" s="104">
        <f t="shared" si="63"/>
        <v>0</v>
      </c>
      <c r="BA136" s="96"/>
      <c r="BB136" s="96"/>
      <c r="BC136" s="96"/>
      <c r="BD136" s="107"/>
      <c r="BE136" s="107"/>
      <c r="BF136" s="107"/>
      <c r="BG136" s="62">
        <f t="shared" si="64"/>
        <v>0</v>
      </c>
      <c r="BH136" s="63">
        <f t="shared" si="65"/>
        <v>0</v>
      </c>
      <c r="BI136" s="64">
        <f t="shared" si="65"/>
        <v>0</v>
      </c>
      <c r="BJ136" s="64">
        <f t="shared" si="65"/>
        <v>0</v>
      </c>
      <c r="BK136" s="67"/>
      <c r="BL136" s="67"/>
      <c r="BM136" s="67"/>
      <c r="BN136" s="67"/>
      <c r="BO136" s="67"/>
      <c r="BP136" s="67"/>
      <c r="BQ136" s="67"/>
      <c r="BR136" s="67"/>
      <c r="BS136" s="68"/>
      <c r="BT136" s="69"/>
      <c r="BU136" s="69"/>
    </row>
    <row r="137" spans="1:73" ht="12.75" hidden="1" customHeight="1" outlineLevel="1">
      <c r="A137" s="14">
        <v>14</v>
      </c>
      <c r="B137" s="20" t="s">
        <v>71</v>
      </c>
      <c r="C137" s="46"/>
      <c r="D137" s="47"/>
      <c r="E137" s="46"/>
      <c r="F137" s="46"/>
      <c r="G137" s="46"/>
      <c r="H137" s="47"/>
      <c r="I137" s="46"/>
      <c r="J137" s="46"/>
      <c r="K137" s="46"/>
      <c r="L137" s="47"/>
      <c r="M137" s="46"/>
      <c r="N137" s="46"/>
      <c r="O137" s="48"/>
      <c r="P137" s="47"/>
      <c r="Q137" s="46"/>
      <c r="R137" s="46"/>
      <c r="S137" s="99">
        <f t="shared" si="44"/>
        <v>0</v>
      </c>
      <c r="T137" s="99">
        <f t="shared" si="45"/>
        <v>0</v>
      </c>
      <c r="U137" s="99">
        <f t="shared" si="46"/>
        <v>0</v>
      </c>
      <c r="V137" s="99">
        <f t="shared" si="47"/>
        <v>0</v>
      </c>
      <c r="W137" s="73" t="e">
        <f t="shared" si="48"/>
        <v>#DIV/0!</v>
      </c>
      <c r="X137" s="73" t="e">
        <f t="shared" si="49"/>
        <v>#DIV/0!</v>
      </c>
      <c r="Y137" s="17"/>
      <c r="Z137" s="18"/>
      <c r="AA137" s="82"/>
      <c r="AB137" s="99">
        <v>0</v>
      </c>
      <c r="AC137" s="78"/>
      <c r="AD137" s="78"/>
      <c r="AE137" s="80"/>
      <c r="AF137" s="104">
        <v>0</v>
      </c>
      <c r="AG137" s="81"/>
      <c r="AH137" s="81"/>
      <c r="AI137" s="49">
        <f t="shared" si="50"/>
        <v>0</v>
      </c>
      <c r="AJ137" s="49">
        <f t="shared" si="51"/>
        <v>0</v>
      </c>
      <c r="AK137" s="49">
        <f t="shared" si="52"/>
        <v>0</v>
      </c>
      <c r="AL137" s="75">
        <f t="shared" si="53"/>
        <v>0</v>
      </c>
      <c r="AM137" s="49">
        <f t="shared" si="54"/>
        <v>0</v>
      </c>
      <c r="AN137" s="49">
        <f t="shared" si="55"/>
        <v>0</v>
      </c>
      <c r="AO137" s="49">
        <f t="shared" si="56"/>
        <v>0</v>
      </c>
      <c r="AP137" s="75">
        <f t="shared" si="57"/>
        <v>0</v>
      </c>
      <c r="AQ137" s="90"/>
      <c r="AR137" s="105">
        <f t="shared" si="58"/>
        <v>0</v>
      </c>
      <c r="AS137" s="90"/>
      <c r="AT137" s="105">
        <f t="shared" si="59"/>
        <v>0</v>
      </c>
      <c r="AU137" s="90"/>
      <c r="AV137" s="105">
        <f t="shared" si="60"/>
        <v>0</v>
      </c>
      <c r="AW137" s="90"/>
      <c r="AX137" s="105">
        <f t="shared" si="61"/>
        <v>0</v>
      </c>
      <c r="AY137" s="94">
        <f t="shared" si="62"/>
        <v>0</v>
      </c>
      <c r="AZ137" s="104">
        <f t="shared" si="63"/>
        <v>0</v>
      </c>
      <c r="BA137" s="96"/>
      <c r="BB137" s="96"/>
      <c r="BC137" s="96"/>
      <c r="BD137" s="107"/>
      <c r="BE137" s="107"/>
      <c r="BF137" s="107"/>
      <c r="BG137" s="62">
        <f t="shared" si="64"/>
        <v>0</v>
      </c>
      <c r="BH137" s="63">
        <f t="shared" si="65"/>
        <v>0</v>
      </c>
      <c r="BI137" s="64">
        <f t="shared" si="65"/>
        <v>0</v>
      </c>
      <c r="BJ137" s="64">
        <f t="shared" si="65"/>
        <v>0</v>
      </c>
      <c r="BK137" s="67"/>
      <c r="BL137" s="67"/>
      <c r="BM137" s="67"/>
      <c r="BN137" s="67"/>
      <c r="BO137" s="67"/>
      <c r="BP137" s="67"/>
      <c r="BQ137" s="67"/>
      <c r="BR137" s="67"/>
      <c r="BS137" s="68"/>
      <c r="BT137" s="69"/>
      <c r="BU137" s="69"/>
    </row>
    <row r="138" spans="1:73" s="13" customFormat="1" ht="15.75" collapsed="1">
      <c r="A138" s="11">
        <v>17</v>
      </c>
      <c r="B138" s="11" t="s">
        <v>22</v>
      </c>
      <c r="C138" s="46"/>
      <c r="D138" s="47"/>
      <c r="E138" s="46"/>
      <c r="F138" s="46"/>
      <c r="G138" s="46"/>
      <c r="H138" s="47"/>
      <c r="I138" s="46"/>
      <c r="J138" s="46"/>
      <c r="K138" s="46"/>
      <c r="L138" s="47"/>
      <c r="M138" s="46"/>
      <c r="N138" s="46"/>
      <c r="O138" s="48"/>
      <c r="P138" s="47"/>
      <c r="Q138" s="46"/>
      <c r="R138" s="46"/>
      <c r="S138" s="99">
        <f t="shared" si="44"/>
        <v>0</v>
      </c>
      <c r="T138" s="99">
        <f t="shared" si="45"/>
        <v>0</v>
      </c>
      <c r="U138" s="99">
        <f t="shared" si="46"/>
        <v>0</v>
      </c>
      <c r="V138" s="99">
        <f t="shared" si="47"/>
        <v>0</v>
      </c>
      <c r="W138" s="73"/>
      <c r="X138" s="73"/>
      <c r="Y138" s="12"/>
      <c r="Z138" s="12"/>
      <c r="AA138" s="76">
        <v>3</v>
      </c>
      <c r="AB138" s="99">
        <v>1900000</v>
      </c>
      <c r="AC138" s="76">
        <v>3</v>
      </c>
      <c r="AD138" s="76">
        <v>0</v>
      </c>
      <c r="AE138" s="76"/>
      <c r="AF138" s="104">
        <v>0</v>
      </c>
      <c r="AG138" s="76"/>
      <c r="AH138" s="76"/>
      <c r="AI138" s="49">
        <f t="shared" si="50"/>
        <v>3</v>
      </c>
      <c r="AJ138" s="49">
        <f t="shared" si="51"/>
        <v>3</v>
      </c>
      <c r="AK138" s="49">
        <f t="shared" si="52"/>
        <v>0</v>
      </c>
      <c r="AL138" s="75">
        <f t="shared" si="53"/>
        <v>1900000</v>
      </c>
      <c r="AM138" s="49">
        <f t="shared" si="54"/>
        <v>3</v>
      </c>
      <c r="AN138" s="49">
        <f t="shared" si="55"/>
        <v>3</v>
      </c>
      <c r="AO138" s="49">
        <f t="shared" si="56"/>
        <v>0</v>
      </c>
      <c r="AP138" s="75">
        <f t="shared" si="57"/>
        <v>1900000</v>
      </c>
      <c r="AQ138" s="91">
        <v>42</v>
      </c>
      <c r="AR138" s="105">
        <f t="shared" si="58"/>
        <v>168000</v>
      </c>
      <c r="AS138" s="91">
        <v>13</v>
      </c>
      <c r="AT138" s="105">
        <f t="shared" si="59"/>
        <v>52133.25</v>
      </c>
      <c r="AU138" s="91">
        <v>5</v>
      </c>
      <c r="AV138" s="105">
        <f t="shared" si="60"/>
        <v>22500</v>
      </c>
      <c r="AW138" s="91">
        <v>33</v>
      </c>
      <c r="AX138" s="105">
        <f t="shared" si="61"/>
        <v>75688.47</v>
      </c>
      <c r="AY138" s="94">
        <f t="shared" si="62"/>
        <v>93</v>
      </c>
      <c r="AZ138" s="104">
        <f t="shared" si="63"/>
        <v>318321.71999999997</v>
      </c>
      <c r="BA138" s="96"/>
      <c r="BB138" s="96"/>
      <c r="BC138" s="96"/>
      <c r="BD138" s="107"/>
      <c r="BE138" s="107"/>
      <c r="BF138" s="108"/>
      <c r="BG138" s="62">
        <f t="shared" si="64"/>
        <v>1441</v>
      </c>
      <c r="BH138" s="63">
        <f t="shared" si="65"/>
        <v>0</v>
      </c>
      <c r="BI138" s="64">
        <f t="shared" si="65"/>
        <v>10</v>
      </c>
      <c r="BJ138" s="64">
        <f t="shared" si="65"/>
        <v>22</v>
      </c>
      <c r="BK138" s="64">
        <v>15</v>
      </c>
      <c r="BL138" s="64">
        <v>1426</v>
      </c>
      <c r="BM138" s="64"/>
      <c r="BN138" s="64">
        <v>10</v>
      </c>
      <c r="BO138" s="64">
        <v>22</v>
      </c>
      <c r="BP138" s="64"/>
      <c r="BQ138" s="64"/>
      <c r="BR138" s="64"/>
      <c r="BS138" s="65"/>
      <c r="BT138" s="66">
        <v>0</v>
      </c>
      <c r="BU138" s="66">
        <v>0</v>
      </c>
    </row>
    <row r="139" spans="1:73" ht="12.75" hidden="1" customHeight="1" outlineLevel="1">
      <c r="A139" s="14">
        <v>1</v>
      </c>
      <c r="B139" s="15" t="s">
        <v>101</v>
      </c>
      <c r="C139" s="46"/>
      <c r="D139" s="47"/>
      <c r="E139" s="46"/>
      <c r="F139" s="46"/>
      <c r="G139" s="46"/>
      <c r="H139" s="47"/>
      <c r="I139" s="46"/>
      <c r="J139" s="46"/>
      <c r="K139" s="46"/>
      <c r="L139" s="47"/>
      <c r="M139" s="46"/>
      <c r="N139" s="46"/>
      <c r="O139" s="48"/>
      <c r="P139" s="47"/>
      <c r="Q139" s="46"/>
      <c r="R139" s="46"/>
      <c r="S139" s="99">
        <f t="shared" si="44"/>
        <v>0</v>
      </c>
      <c r="T139" s="99">
        <f t="shared" si="45"/>
        <v>0</v>
      </c>
      <c r="U139" s="99">
        <f t="shared" si="46"/>
        <v>0</v>
      </c>
      <c r="V139" s="99">
        <f t="shared" si="47"/>
        <v>0</v>
      </c>
      <c r="W139" s="73" t="e">
        <f t="shared" si="48"/>
        <v>#DIV/0!</v>
      </c>
      <c r="X139" s="73" t="e">
        <f t="shared" si="49"/>
        <v>#DIV/0!</v>
      </c>
      <c r="Y139" s="17"/>
      <c r="Z139" s="18"/>
      <c r="AA139" s="78"/>
      <c r="AB139" s="99">
        <v>0</v>
      </c>
      <c r="AC139" s="78"/>
      <c r="AD139" s="78"/>
      <c r="AE139" s="80"/>
      <c r="AF139" s="104">
        <v>0</v>
      </c>
      <c r="AG139" s="81"/>
      <c r="AH139" s="81"/>
      <c r="AI139" s="49">
        <f t="shared" si="50"/>
        <v>0</v>
      </c>
      <c r="AJ139" s="49">
        <f t="shared" si="51"/>
        <v>0</v>
      </c>
      <c r="AK139" s="49">
        <f t="shared" si="52"/>
        <v>0</v>
      </c>
      <c r="AL139" s="75">
        <f t="shared" si="53"/>
        <v>0</v>
      </c>
      <c r="AM139" s="49">
        <f t="shared" si="54"/>
        <v>0</v>
      </c>
      <c r="AN139" s="49">
        <f t="shared" si="55"/>
        <v>0</v>
      </c>
      <c r="AO139" s="49">
        <f t="shared" si="56"/>
        <v>0</v>
      </c>
      <c r="AP139" s="75">
        <f t="shared" si="57"/>
        <v>0</v>
      </c>
      <c r="AQ139" s="90"/>
      <c r="AR139" s="105">
        <f t="shared" si="58"/>
        <v>0</v>
      </c>
      <c r="AS139" s="90"/>
      <c r="AT139" s="105">
        <f t="shared" si="59"/>
        <v>0</v>
      </c>
      <c r="AU139" s="90"/>
      <c r="AV139" s="105">
        <f t="shared" si="60"/>
        <v>0</v>
      </c>
      <c r="AW139" s="90"/>
      <c r="AX139" s="105">
        <f t="shared" si="61"/>
        <v>0</v>
      </c>
      <c r="AY139" s="94">
        <f t="shared" si="62"/>
        <v>0</v>
      </c>
      <c r="AZ139" s="104">
        <f t="shared" si="63"/>
        <v>0</v>
      </c>
      <c r="BA139" s="96"/>
      <c r="BB139" s="96"/>
      <c r="BC139" s="96"/>
      <c r="BD139" s="107"/>
      <c r="BE139" s="107"/>
      <c r="BF139" s="107"/>
      <c r="BG139" s="62">
        <f t="shared" si="64"/>
        <v>0</v>
      </c>
      <c r="BH139" s="63">
        <f t="shared" si="65"/>
        <v>0</v>
      </c>
      <c r="BI139" s="64">
        <f t="shared" si="65"/>
        <v>0</v>
      </c>
      <c r="BJ139" s="64">
        <f t="shared" si="65"/>
        <v>0</v>
      </c>
      <c r="BK139" s="67"/>
      <c r="BL139" s="67"/>
      <c r="BM139" s="67"/>
      <c r="BN139" s="67"/>
      <c r="BO139" s="67"/>
      <c r="BP139" s="67"/>
      <c r="BQ139" s="67"/>
      <c r="BR139" s="67"/>
      <c r="BS139" s="68"/>
      <c r="BT139" s="69"/>
      <c r="BU139" s="69"/>
    </row>
    <row r="140" spans="1:73" ht="25.5" hidden="1" customHeight="1" outlineLevel="1">
      <c r="A140" s="14">
        <v>2</v>
      </c>
      <c r="B140" s="20" t="s">
        <v>81</v>
      </c>
      <c r="C140" s="46"/>
      <c r="D140" s="47"/>
      <c r="E140" s="46"/>
      <c r="F140" s="46"/>
      <c r="G140" s="46"/>
      <c r="H140" s="47"/>
      <c r="I140" s="46"/>
      <c r="J140" s="46"/>
      <c r="K140" s="46"/>
      <c r="L140" s="47"/>
      <c r="M140" s="46"/>
      <c r="N140" s="46"/>
      <c r="O140" s="48"/>
      <c r="P140" s="47"/>
      <c r="Q140" s="46"/>
      <c r="R140" s="46"/>
      <c r="S140" s="99">
        <f t="shared" si="44"/>
        <v>0</v>
      </c>
      <c r="T140" s="99">
        <f t="shared" si="45"/>
        <v>0</v>
      </c>
      <c r="U140" s="99">
        <f t="shared" si="46"/>
        <v>0</v>
      </c>
      <c r="V140" s="99">
        <f t="shared" si="47"/>
        <v>0</v>
      </c>
      <c r="W140" s="73" t="e">
        <f t="shared" si="48"/>
        <v>#DIV/0!</v>
      </c>
      <c r="X140" s="73" t="e">
        <f t="shared" si="49"/>
        <v>#DIV/0!</v>
      </c>
      <c r="Y140" s="17"/>
      <c r="Z140" s="18"/>
      <c r="AA140" s="82"/>
      <c r="AB140" s="99">
        <v>0</v>
      </c>
      <c r="AC140" s="78"/>
      <c r="AD140" s="78"/>
      <c r="AE140" s="80"/>
      <c r="AF140" s="104">
        <v>0</v>
      </c>
      <c r="AG140" s="81"/>
      <c r="AH140" s="81"/>
      <c r="AI140" s="49">
        <f t="shared" si="50"/>
        <v>0</v>
      </c>
      <c r="AJ140" s="49">
        <f t="shared" si="51"/>
        <v>0</v>
      </c>
      <c r="AK140" s="49">
        <f t="shared" si="52"/>
        <v>0</v>
      </c>
      <c r="AL140" s="75">
        <f t="shared" si="53"/>
        <v>0</v>
      </c>
      <c r="AM140" s="49">
        <f t="shared" si="54"/>
        <v>0</v>
      </c>
      <c r="AN140" s="49">
        <f t="shared" si="55"/>
        <v>0</v>
      </c>
      <c r="AO140" s="49">
        <f t="shared" si="56"/>
        <v>0</v>
      </c>
      <c r="AP140" s="75">
        <f t="shared" si="57"/>
        <v>0</v>
      </c>
      <c r="AQ140" s="90"/>
      <c r="AR140" s="105">
        <f t="shared" si="58"/>
        <v>0</v>
      </c>
      <c r="AS140" s="90"/>
      <c r="AT140" s="105">
        <f t="shared" si="59"/>
        <v>0</v>
      </c>
      <c r="AU140" s="90"/>
      <c r="AV140" s="105">
        <f t="shared" si="60"/>
        <v>0</v>
      </c>
      <c r="AW140" s="90"/>
      <c r="AX140" s="105">
        <f t="shared" si="61"/>
        <v>0</v>
      </c>
      <c r="AY140" s="94">
        <f t="shared" si="62"/>
        <v>0</v>
      </c>
      <c r="AZ140" s="104">
        <f t="shared" si="63"/>
        <v>0</v>
      </c>
      <c r="BA140" s="96"/>
      <c r="BB140" s="96"/>
      <c r="BC140" s="96"/>
      <c r="BD140" s="107"/>
      <c r="BE140" s="107"/>
      <c r="BF140" s="107"/>
      <c r="BG140" s="62">
        <f t="shared" si="64"/>
        <v>0</v>
      </c>
      <c r="BH140" s="63">
        <f t="shared" si="65"/>
        <v>0</v>
      </c>
      <c r="BI140" s="64">
        <f t="shared" si="65"/>
        <v>0</v>
      </c>
      <c r="BJ140" s="64">
        <f t="shared" si="65"/>
        <v>0</v>
      </c>
      <c r="BK140" s="67"/>
      <c r="BL140" s="67"/>
      <c r="BM140" s="67"/>
      <c r="BN140" s="67"/>
      <c r="BO140" s="67"/>
      <c r="BP140" s="67"/>
      <c r="BQ140" s="67"/>
      <c r="BR140" s="67"/>
      <c r="BS140" s="68"/>
      <c r="BT140" s="69"/>
      <c r="BU140" s="69"/>
    </row>
    <row r="141" spans="1:73" ht="25.5" hidden="1" customHeight="1" outlineLevel="1">
      <c r="A141" s="14">
        <v>3</v>
      </c>
      <c r="B141" s="20" t="s">
        <v>82</v>
      </c>
      <c r="C141" s="46"/>
      <c r="D141" s="47"/>
      <c r="E141" s="46"/>
      <c r="F141" s="46"/>
      <c r="G141" s="46"/>
      <c r="H141" s="47"/>
      <c r="I141" s="46"/>
      <c r="J141" s="46"/>
      <c r="K141" s="46"/>
      <c r="L141" s="47"/>
      <c r="M141" s="46"/>
      <c r="N141" s="46"/>
      <c r="O141" s="48"/>
      <c r="P141" s="47"/>
      <c r="Q141" s="46"/>
      <c r="R141" s="46"/>
      <c r="S141" s="99">
        <f t="shared" si="44"/>
        <v>0</v>
      </c>
      <c r="T141" s="99">
        <f t="shared" si="45"/>
        <v>0</v>
      </c>
      <c r="U141" s="99">
        <f t="shared" si="46"/>
        <v>0</v>
      </c>
      <c r="V141" s="99">
        <f t="shared" si="47"/>
        <v>0</v>
      </c>
      <c r="W141" s="73" t="e">
        <f t="shared" si="48"/>
        <v>#DIV/0!</v>
      </c>
      <c r="X141" s="73" t="e">
        <f t="shared" si="49"/>
        <v>#DIV/0!</v>
      </c>
      <c r="Y141" s="17"/>
      <c r="Z141" s="18"/>
      <c r="AA141" s="82"/>
      <c r="AB141" s="99">
        <v>0</v>
      </c>
      <c r="AC141" s="78"/>
      <c r="AD141" s="78"/>
      <c r="AE141" s="80"/>
      <c r="AF141" s="104">
        <v>0</v>
      </c>
      <c r="AG141" s="81"/>
      <c r="AH141" s="81"/>
      <c r="AI141" s="49">
        <f t="shared" si="50"/>
        <v>0</v>
      </c>
      <c r="AJ141" s="49">
        <f t="shared" si="51"/>
        <v>0</v>
      </c>
      <c r="AK141" s="49">
        <f t="shared" si="52"/>
        <v>0</v>
      </c>
      <c r="AL141" s="75">
        <f t="shared" si="53"/>
        <v>0</v>
      </c>
      <c r="AM141" s="49">
        <f t="shared" si="54"/>
        <v>0</v>
      </c>
      <c r="AN141" s="49">
        <f t="shared" si="55"/>
        <v>0</v>
      </c>
      <c r="AO141" s="49">
        <f t="shared" si="56"/>
        <v>0</v>
      </c>
      <c r="AP141" s="75">
        <f t="shared" si="57"/>
        <v>0</v>
      </c>
      <c r="AQ141" s="90"/>
      <c r="AR141" s="105">
        <f t="shared" si="58"/>
        <v>0</v>
      </c>
      <c r="AS141" s="90"/>
      <c r="AT141" s="105">
        <f t="shared" si="59"/>
        <v>0</v>
      </c>
      <c r="AU141" s="90"/>
      <c r="AV141" s="105">
        <f t="shared" si="60"/>
        <v>0</v>
      </c>
      <c r="AW141" s="90"/>
      <c r="AX141" s="105">
        <f t="shared" si="61"/>
        <v>0</v>
      </c>
      <c r="AY141" s="94">
        <f t="shared" si="62"/>
        <v>0</v>
      </c>
      <c r="AZ141" s="104">
        <f t="shared" si="63"/>
        <v>0</v>
      </c>
      <c r="BA141" s="96"/>
      <c r="BB141" s="96"/>
      <c r="BC141" s="96"/>
      <c r="BD141" s="107"/>
      <c r="BE141" s="107"/>
      <c r="BF141" s="107"/>
      <c r="BG141" s="62">
        <f t="shared" si="64"/>
        <v>0</v>
      </c>
      <c r="BH141" s="63">
        <f t="shared" si="65"/>
        <v>0</v>
      </c>
      <c r="BI141" s="64">
        <f t="shared" si="65"/>
        <v>0</v>
      </c>
      <c r="BJ141" s="64">
        <f t="shared" si="65"/>
        <v>0</v>
      </c>
      <c r="BK141" s="67"/>
      <c r="BL141" s="67"/>
      <c r="BM141" s="67"/>
      <c r="BN141" s="67"/>
      <c r="BO141" s="67"/>
      <c r="BP141" s="67"/>
      <c r="BQ141" s="67"/>
      <c r="BR141" s="67"/>
      <c r="BS141" s="68"/>
      <c r="BT141" s="69"/>
      <c r="BU141" s="69"/>
    </row>
    <row r="142" spans="1:73" ht="25.5" hidden="1" customHeight="1" outlineLevel="1">
      <c r="A142" s="14">
        <v>4</v>
      </c>
      <c r="B142" s="20" t="s">
        <v>83</v>
      </c>
      <c r="C142" s="46"/>
      <c r="D142" s="47"/>
      <c r="E142" s="46"/>
      <c r="F142" s="46"/>
      <c r="G142" s="46"/>
      <c r="H142" s="47"/>
      <c r="I142" s="46"/>
      <c r="J142" s="46"/>
      <c r="K142" s="46"/>
      <c r="L142" s="47"/>
      <c r="M142" s="46"/>
      <c r="N142" s="46"/>
      <c r="O142" s="48"/>
      <c r="P142" s="47"/>
      <c r="Q142" s="46"/>
      <c r="R142" s="46"/>
      <c r="S142" s="99">
        <f t="shared" si="44"/>
        <v>0</v>
      </c>
      <c r="T142" s="99">
        <f t="shared" si="45"/>
        <v>0</v>
      </c>
      <c r="U142" s="99">
        <f t="shared" si="46"/>
        <v>0</v>
      </c>
      <c r="V142" s="99">
        <f t="shared" si="47"/>
        <v>0</v>
      </c>
      <c r="W142" s="73" t="e">
        <f t="shared" si="48"/>
        <v>#DIV/0!</v>
      </c>
      <c r="X142" s="73" t="e">
        <f t="shared" si="49"/>
        <v>#DIV/0!</v>
      </c>
      <c r="Y142" s="17"/>
      <c r="Z142" s="18"/>
      <c r="AA142" s="82"/>
      <c r="AB142" s="99">
        <v>0</v>
      </c>
      <c r="AC142" s="78"/>
      <c r="AD142" s="78"/>
      <c r="AE142" s="80"/>
      <c r="AF142" s="104">
        <v>0</v>
      </c>
      <c r="AG142" s="81"/>
      <c r="AH142" s="81"/>
      <c r="AI142" s="49">
        <f t="shared" si="50"/>
        <v>0</v>
      </c>
      <c r="AJ142" s="49">
        <f t="shared" si="51"/>
        <v>0</v>
      </c>
      <c r="AK142" s="49">
        <f t="shared" si="52"/>
        <v>0</v>
      </c>
      <c r="AL142" s="75">
        <f t="shared" si="53"/>
        <v>0</v>
      </c>
      <c r="AM142" s="49">
        <f t="shared" si="54"/>
        <v>0</v>
      </c>
      <c r="AN142" s="49">
        <f t="shared" si="55"/>
        <v>0</v>
      </c>
      <c r="AO142" s="49">
        <f t="shared" si="56"/>
        <v>0</v>
      </c>
      <c r="AP142" s="75">
        <f t="shared" si="57"/>
        <v>0</v>
      </c>
      <c r="AQ142" s="90"/>
      <c r="AR142" s="105">
        <f t="shared" si="58"/>
        <v>0</v>
      </c>
      <c r="AS142" s="90"/>
      <c r="AT142" s="105">
        <f t="shared" si="59"/>
        <v>0</v>
      </c>
      <c r="AU142" s="90"/>
      <c r="AV142" s="105">
        <f t="shared" si="60"/>
        <v>0</v>
      </c>
      <c r="AW142" s="90"/>
      <c r="AX142" s="105">
        <f t="shared" si="61"/>
        <v>0</v>
      </c>
      <c r="AY142" s="94">
        <f t="shared" si="62"/>
        <v>0</v>
      </c>
      <c r="AZ142" s="104">
        <f t="shared" si="63"/>
        <v>0</v>
      </c>
      <c r="BA142" s="96"/>
      <c r="BB142" s="96"/>
      <c r="BC142" s="96"/>
      <c r="BD142" s="107"/>
      <c r="BE142" s="107"/>
      <c r="BF142" s="107"/>
      <c r="BG142" s="62">
        <f t="shared" si="64"/>
        <v>0</v>
      </c>
      <c r="BH142" s="63">
        <f t="shared" si="65"/>
        <v>0</v>
      </c>
      <c r="BI142" s="64">
        <f t="shared" si="65"/>
        <v>0</v>
      </c>
      <c r="BJ142" s="64">
        <f t="shared" si="65"/>
        <v>0</v>
      </c>
      <c r="BK142" s="67"/>
      <c r="BL142" s="67"/>
      <c r="BM142" s="67"/>
      <c r="BN142" s="67"/>
      <c r="BO142" s="67"/>
      <c r="BP142" s="67"/>
      <c r="BQ142" s="67"/>
      <c r="BR142" s="67"/>
      <c r="BS142" s="68"/>
      <c r="BT142" s="69"/>
      <c r="BU142" s="69"/>
    </row>
    <row r="143" spans="1:73" ht="38.25" hidden="1" customHeight="1" outlineLevel="1">
      <c r="A143" s="14">
        <v>5</v>
      </c>
      <c r="B143" s="20" t="s">
        <v>84</v>
      </c>
      <c r="C143" s="46"/>
      <c r="D143" s="47"/>
      <c r="E143" s="46"/>
      <c r="F143" s="46"/>
      <c r="G143" s="46"/>
      <c r="H143" s="47"/>
      <c r="I143" s="46"/>
      <c r="J143" s="46"/>
      <c r="K143" s="46"/>
      <c r="L143" s="47"/>
      <c r="M143" s="46"/>
      <c r="N143" s="46"/>
      <c r="O143" s="48"/>
      <c r="P143" s="47"/>
      <c r="Q143" s="46"/>
      <c r="R143" s="46"/>
      <c r="S143" s="99">
        <f t="shared" si="44"/>
        <v>0</v>
      </c>
      <c r="T143" s="99">
        <f t="shared" si="45"/>
        <v>0</v>
      </c>
      <c r="U143" s="99">
        <f t="shared" si="46"/>
        <v>0</v>
      </c>
      <c r="V143" s="99">
        <f t="shared" si="47"/>
        <v>0</v>
      </c>
      <c r="W143" s="73" t="e">
        <f t="shared" si="48"/>
        <v>#DIV/0!</v>
      </c>
      <c r="X143" s="73" t="e">
        <f t="shared" si="49"/>
        <v>#DIV/0!</v>
      </c>
      <c r="Y143" s="17"/>
      <c r="Z143" s="18"/>
      <c r="AA143" s="82"/>
      <c r="AB143" s="99">
        <v>0</v>
      </c>
      <c r="AC143" s="78"/>
      <c r="AD143" s="78"/>
      <c r="AE143" s="80"/>
      <c r="AF143" s="104">
        <v>0</v>
      </c>
      <c r="AG143" s="81"/>
      <c r="AH143" s="81"/>
      <c r="AI143" s="49">
        <f t="shared" si="50"/>
        <v>0</v>
      </c>
      <c r="AJ143" s="49">
        <f t="shared" si="51"/>
        <v>0</v>
      </c>
      <c r="AK143" s="49">
        <f t="shared" si="52"/>
        <v>0</v>
      </c>
      <c r="AL143" s="75">
        <f t="shared" si="53"/>
        <v>0</v>
      </c>
      <c r="AM143" s="49">
        <f t="shared" si="54"/>
        <v>0</v>
      </c>
      <c r="AN143" s="49">
        <f t="shared" si="55"/>
        <v>0</v>
      </c>
      <c r="AO143" s="49">
        <f t="shared" si="56"/>
        <v>0</v>
      </c>
      <c r="AP143" s="75">
        <f t="shared" si="57"/>
        <v>0</v>
      </c>
      <c r="AQ143" s="90"/>
      <c r="AR143" s="105">
        <f t="shared" si="58"/>
        <v>0</v>
      </c>
      <c r="AS143" s="90"/>
      <c r="AT143" s="105">
        <f t="shared" si="59"/>
        <v>0</v>
      </c>
      <c r="AU143" s="90"/>
      <c r="AV143" s="105">
        <f t="shared" si="60"/>
        <v>0</v>
      </c>
      <c r="AW143" s="90"/>
      <c r="AX143" s="105">
        <f t="shared" si="61"/>
        <v>0</v>
      </c>
      <c r="AY143" s="94">
        <f t="shared" si="62"/>
        <v>0</v>
      </c>
      <c r="AZ143" s="104">
        <f t="shared" si="63"/>
        <v>0</v>
      </c>
      <c r="BA143" s="96"/>
      <c r="BB143" s="96"/>
      <c r="BC143" s="96"/>
      <c r="BD143" s="107"/>
      <c r="BE143" s="107"/>
      <c r="BF143" s="107"/>
      <c r="BG143" s="62">
        <f t="shared" si="64"/>
        <v>0</v>
      </c>
      <c r="BH143" s="63">
        <f t="shared" si="65"/>
        <v>0</v>
      </c>
      <c r="BI143" s="64">
        <f t="shared" si="65"/>
        <v>0</v>
      </c>
      <c r="BJ143" s="64">
        <f t="shared" si="65"/>
        <v>0</v>
      </c>
      <c r="BK143" s="67"/>
      <c r="BL143" s="67"/>
      <c r="BM143" s="67"/>
      <c r="BN143" s="67"/>
      <c r="BO143" s="67"/>
      <c r="BP143" s="67"/>
      <c r="BQ143" s="67"/>
      <c r="BR143" s="67"/>
      <c r="BS143" s="68"/>
      <c r="BT143" s="69"/>
      <c r="BU143" s="69"/>
    </row>
    <row r="144" spans="1:73" ht="25.5" hidden="1" customHeight="1" outlineLevel="1">
      <c r="A144" s="14">
        <v>6</v>
      </c>
      <c r="B144" s="20" t="s">
        <v>85</v>
      </c>
      <c r="C144" s="46"/>
      <c r="D144" s="47"/>
      <c r="E144" s="46"/>
      <c r="F144" s="46"/>
      <c r="G144" s="46"/>
      <c r="H144" s="47"/>
      <c r="I144" s="46"/>
      <c r="J144" s="46"/>
      <c r="K144" s="46"/>
      <c r="L144" s="47"/>
      <c r="M144" s="46"/>
      <c r="N144" s="46"/>
      <c r="O144" s="48"/>
      <c r="P144" s="47"/>
      <c r="Q144" s="46"/>
      <c r="R144" s="46"/>
      <c r="S144" s="99">
        <f t="shared" si="44"/>
        <v>0</v>
      </c>
      <c r="T144" s="99">
        <f t="shared" si="45"/>
        <v>0</v>
      </c>
      <c r="U144" s="99">
        <f t="shared" si="46"/>
        <v>0</v>
      </c>
      <c r="V144" s="99">
        <f t="shared" si="47"/>
        <v>0</v>
      </c>
      <c r="W144" s="73" t="e">
        <f t="shared" si="48"/>
        <v>#DIV/0!</v>
      </c>
      <c r="X144" s="73" t="e">
        <f t="shared" si="49"/>
        <v>#DIV/0!</v>
      </c>
      <c r="Y144" s="17"/>
      <c r="Z144" s="18"/>
      <c r="AA144" s="82"/>
      <c r="AB144" s="99">
        <v>0</v>
      </c>
      <c r="AC144" s="78"/>
      <c r="AD144" s="78"/>
      <c r="AE144" s="80"/>
      <c r="AF144" s="104">
        <v>0</v>
      </c>
      <c r="AG144" s="81"/>
      <c r="AH144" s="81"/>
      <c r="AI144" s="49">
        <f t="shared" si="50"/>
        <v>0</v>
      </c>
      <c r="AJ144" s="49">
        <f t="shared" si="51"/>
        <v>0</v>
      </c>
      <c r="AK144" s="49">
        <f t="shared" si="52"/>
        <v>0</v>
      </c>
      <c r="AL144" s="75">
        <f t="shared" si="53"/>
        <v>0</v>
      </c>
      <c r="AM144" s="49">
        <f t="shared" si="54"/>
        <v>0</v>
      </c>
      <c r="AN144" s="49">
        <f t="shared" si="55"/>
        <v>0</v>
      </c>
      <c r="AO144" s="49">
        <f t="shared" si="56"/>
        <v>0</v>
      </c>
      <c r="AP144" s="75">
        <f t="shared" si="57"/>
        <v>0</v>
      </c>
      <c r="AQ144" s="90"/>
      <c r="AR144" s="105">
        <f t="shared" si="58"/>
        <v>0</v>
      </c>
      <c r="AS144" s="90"/>
      <c r="AT144" s="105">
        <f t="shared" si="59"/>
        <v>0</v>
      </c>
      <c r="AU144" s="90"/>
      <c r="AV144" s="105">
        <f t="shared" si="60"/>
        <v>0</v>
      </c>
      <c r="AW144" s="90"/>
      <c r="AX144" s="105">
        <f t="shared" si="61"/>
        <v>0</v>
      </c>
      <c r="AY144" s="94">
        <f t="shared" si="62"/>
        <v>0</v>
      </c>
      <c r="AZ144" s="104">
        <f t="shared" si="63"/>
        <v>0</v>
      </c>
      <c r="BA144" s="96"/>
      <c r="BB144" s="96"/>
      <c r="BC144" s="96"/>
      <c r="BD144" s="107"/>
      <c r="BE144" s="107"/>
      <c r="BF144" s="107"/>
      <c r="BG144" s="62">
        <f t="shared" si="64"/>
        <v>0</v>
      </c>
      <c r="BH144" s="63">
        <f t="shared" si="65"/>
        <v>0</v>
      </c>
      <c r="BI144" s="64">
        <f t="shared" si="65"/>
        <v>0</v>
      </c>
      <c r="BJ144" s="64">
        <f t="shared" si="65"/>
        <v>0</v>
      </c>
      <c r="BK144" s="67"/>
      <c r="BL144" s="67"/>
      <c r="BM144" s="67"/>
      <c r="BN144" s="67"/>
      <c r="BO144" s="67"/>
      <c r="BP144" s="67"/>
      <c r="BQ144" s="67"/>
      <c r="BR144" s="67"/>
      <c r="BS144" s="68"/>
      <c r="BT144" s="69"/>
      <c r="BU144" s="69"/>
    </row>
    <row r="145" spans="1:73" ht="25.5" hidden="1" customHeight="1" outlineLevel="1">
      <c r="A145" s="14">
        <v>7</v>
      </c>
      <c r="B145" s="20" t="s">
        <v>86</v>
      </c>
      <c r="C145" s="46"/>
      <c r="D145" s="47"/>
      <c r="E145" s="46"/>
      <c r="F145" s="46"/>
      <c r="G145" s="46"/>
      <c r="H145" s="47"/>
      <c r="I145" s="46"/>
      <c r="J145" s="46"/>
      <c r="K145" s="46"/>
      <c r="L145" s="47"/>
      <c r="M145" s="46"/>
      <c r="N145" s="46"/>
      <c r="O145" s="48"/>
      <c r="P145" s="47"/>
      <c r="Q145" s="46"/>
      <c r="R145" s="46"/>
      <c r="S145" s="99">
        <f t="shared" si="44"/>
        <v>0</v>
      </c>
      <c r="T145" s="99">
        <f t="shared" si="45"/>
        <v>0</v>
      </c>
      <c r="U145" s="99">
        <f t="shared" si="46"/>
        <v>0</v>
      </c>
      <c r="V145" s="99">
        <f t="shared" si="47"/>
        <v>0</v>
      </c>
      <c r="W145" s="73" t="e">
        <f t="shared" si="48"/>
        <v>#DIV/0!</v>
      </c>
      <c r="X145" s="73" t="e">
        <f t="shared" si="49"/>
        <v>#DIV/0!</v>
      </c>
      <c r="Y145" s="17"/>
      <c r="Z145" s="18"/>
      <c r="AA145" s="82"/>
      <c r="AB145" s="99">
        <v>0</v>
      </c>
      <c r="AC145" s="78"/>
      <c r="AD145" s="78"/>
      <c r="AE145" s="80"/>
      <c r="AF145" s="104">
        <v>0</v>
      </c>
      <c r="AG145" s="81"/>
      <c r="AH145" s="81"/>
      <c r="AI145" s="49">
        <f t="shared" si="50"/>
        <v>0</v>
      </c>
      <c r="AJ145" s="49">
        <f t="shared" si="51"/>
        <v>0</v>
      </c>
      <c r="AK145" s="49">
        <f t="shared" si="52"/>
        <v>0</v>
      </c>
      <c r="AL145" s="75">
        <f t="shared" si="53"/>
        <v>0</v>
      </c>
      <c r="AM145" s="49">
        <f t="shared" si="54"/>
        <v>0</v>
      </c>
      <c r="AN145" s="49">
        <f t="shared" si="55"/>
        <v>0</v>
      </c>
      <c r="AO145" s="49">
        <f t="shared" si="56"/>
        <v>0</v>
      </c>
      <c r="AP145" s="75">
        <f t="shared" si="57"/>
        <v>0</v>
      </c>
      <c r="AQ145" s="90"/>
      <c r="AR145" s="105">
        <f t="shared" si="58"/>
        <v>0</v>
      </c>
      <c r="AS145" s="90"/>
      <c r="AT145" s="105">
        <f t="shared" si="59"/>
        <v>0</v>
      </c>
      <c r="AU145" s="90"/>
      <c r="AV145" s="105">
        <f t="shared" si="60"/>
        <v>0</v>
      </c>
      <c r="AW145" s="90"/>
      <c r="AX145" s="105">
        <f t="shared" si="61"/>
        <v>0</v>
      </c>
      <c r="AY145" s="94">
        <f t="shared" si="62"/>
        <v>0</v>
      </c>
      <c r="AZ145" s="104">
        <f t="shared" si="63"/>
        <v>0</v>
      </c>
      <c r="BA145" s="96"/>
      <c r="BB145" s="96"/>
      <c r="BC145" s="96"/>
      <c r="BD145" s="107"/>
      <c r="BE145" s="107"/>
      <c r="BF145" s="107"/>
      <c r="BG145" s="62">
        <f t="shared" si="64"/>
        <v>0</v>
      </c>
      <c r="BH145" s="63">
        <f t="shared" si="65"/>
        <v>0</v>
      </c>
      <c r="BI145" s="64">
        <f t="shared" si="65"/>
        <v>0</v>
      </c>
      <c r="BJ145" s="64">
        <f t="shared" si="65"/>
        <v>0</v>
      </c>
      <c r="BK145" s="67"/>
      <c r="BL145" s="67"/>
      <c r="BM145" s="67"/>
      <c r="BN145" s="67"/>
      <c r="BO145" s="67"/>
      <c r="BP145" s="67"/>
      <c r="BQ145" s="67"/>
      <c r="BR145" s="67"/>
      <c r="BS145" s="68"/>
      <c r="BT145" s="69"/>
      <c r="BU145" s="69"/>
    </row>
    <row r="146" spans="1:73" ht="25.5" hidden="1" customHeight="1" outlineLevel="1">
      <c r="A146" s="14">
        <v>8</v>
      </c>
      <c r="B146" s="20" t="s">
        <v>87</v>
      </c>
      <c r="C146" s="46"/>
      <c r="D146" s="47"/>
      <c r="E146" s="46"/>
      <c r="F146" s="46"/>
      <c r="G146" s="46"/>
      <c r="H146" s="47"/>
      <c r="I146" s="46"/>
      <c r="J146" s="46"/>
      <c r="K146" s="46"/>
      <c r="L146" s="47"/>
      <c r="M146" s="46"/>
      <c r="N146" s="46"/>
      <c r="O146" s="48"/>
      <c r="P146" s="47"/>
      <c r="Q146" s="46"/>
      <c r="R146" s="46"/>
      <c r="S146" s="99">
        <f t="shared" si="44"/>
        <v>0</v>
      </c>
      <c r="T146" s="99">
        <f t="shared" si="45"/>
        <v>0</v>
      </c>
      <c r="U146" s="99">
        <f t="shared" si="46"/>
        <v>0</v>
      </c>
      <c r="V146" s="99">
        <f t="shared" si="47"/>
        <v>0</v>
      </c>
      <c r="W146" s="73" t="e">
        <f t="shared" si="48"/>
        <v>#DIV/0!</v>
      </c>
      <c r="X146" s="73" t="e">
        <f t="shared" si="49"/>
        <v>#DIV/0!</v>
      </c>
      <c r="Y146" s="17"/>
      <c r="Z146" s="18"/>
      <c r="AA146" s="82"/>
      <c r="AB146" s="99">
        <v>0</v>
      </c>
      <c r="AC146" s="78"/>
      <c r="AD146" s="78"/>
      <c r="AE146" s="80"/>
      <c r="AF146" s="104">
        <v>0</v>
      </c>
      <c r="AG146" s="81"/>
      <c r="AH146" s="81"/>
      <c r="AI146" s="49">
        <f t="shared" si="50"/>
        <v>0</v>
      </c>
      <c r="AJ146" s="49">
        <f t="shared" si="51"/>
        <v>0</v>
      </c>
      <c r="AK146" s="49">
        <f t="shared" si="52"/>
        <v>0</v>
      </c>
      <c r="AL146" s="75">
        <f t="shared" si="53"/>
        <v>0</v>
      </c>
      <c r="AM146" s="49">
        <f t="shared" si="54"/>
        <v>0</v>
      </c>
      <c r="AN146" s="49">
        <f t="shared" si="55"/>
        <v>0</v>
      </c>
      <c r="AO146" s="49">
        <f t="shared" si="56"/>
        <v>0</v>
      </c>
      <c r="AP146" s="75">
        <f t="shared" si="57"/>
        <v>0</v>
      </c>
      <c r="AQ146" s="90"/>
      <c r="AR146" s="105">
        <f t="shared" si="58"/>
        <v>0</v>
      </c>
      <c r="AS146" s="90"/>
      <c r="AT146" s="105">
        <f t="shared" si="59"/>
        <v>0</v>
      </c>
      <c r="AU146" s="90"/>
      <c r="AV146" s="105">
        <f t="shared" si="60"/>
        <v>0</v>
      </c>
      <c r="AW146" s="90"/>
      <c r="AX146" s="105">
        <f t="shared" si="61"/>
        <v>0</v>
      </c>
      <c r="AY146" s="94">
        <f t="shared" si="62"/>
        <v>0</v>
      </c>
      <c r="AZ146" s="104">
        <f t="shared" si="63"/>
        <v>0</v>
      </c>
      <c r="BA146" s="96"/>
      <c r="BB146" s="96"/>
      <c r="BC146" s="96"/>
      <c r="BD146" s="107"/>
      <c r="BE146" s="107"/>
      <c r="BF146" s="107"/>
      <c r="BG146" s="62">
        <f t="shared" si="64"/>
        <v>0</v>
      </c>
      <c r="BH146" s="63">
        <f t="shared" si="65"/>
        <v>0</v>
      </c>
      <c r="BI146" s="64">
        <f t="shared" si="65"/>
        <v>0</v>
      </c>
      <c r="BJ146" s="64">
        <f t="shared" si="65"/>
        <v>0</v>
      </c>
      <c r="BK146" s="67"/>
      <c r="BL146" s="67"/>
      <c r="BM146" s="67"/>
      <c r="BN146" s="67"/>
      <c r="BO146" s="67"/>
      <c r="BP146" s="67"/>
      <c r="BQ146" s="67"/>
      <c r="BR146" s="67"/>
      <c r="BS146" s="68"/>
      <c r="BT146" s="69"/>
      <c r="BU146" s="69"/>
    </row>
    <row r="147" spans="1:73" ht="25.5" hidden="1" customHeight="1" outlineLevel="1">
      <c r="A147" s="14">
        <v>9</v>
      </c>
      <c r="B147" s="20" t="s">
        <v>88</v>
      </c>
      <c r="C147" s="46"/>
      <c r="D147" s="47"/>
      <c r="E147" s="46"/>
      <c r="F147" s="46"/>
      <c r="G147" s="46"/>
      <c r="H147" s="47"/>
      <c r="I147" s="46"/>
      <c r="J147" s="46"/>
      <c r="K147" s="46"/>
      <c r="L147" s="47"/>
      <c r="M147" s="46"/>
      <c r="N147" s="46"/>
      <c r="O147" s="48"/>
      <c r="P147" s="47"/>
      <c r="Q147" s="46"/>
      <c r="R147" s="46"/>
      <c r="S147" s="99">
        <f t="shared" si="44"/>
        <v>0</v>
      </c>
      <c r="T147" s="99">
        <f t="shared" si="45"/>
        <v>0</v>
      </c>
      <c r="U147" s="99">
        <f t="shared" si="46"/>
        <v>0</v>
      </c>
      <c r="V147" s="99">
        <f t="shared" si="47"/>
        <v>0</v>
      </c>
      <c r="W147" s="73" t="e">
        <f t="shared" si="48"/>
        <v>#DIV/0!</v>
      </c>
      <c r="X147" s="73" t="e">
        <f t="shared" si="49"/>
        <v>#DIV/0!</v>
      </c>
      <c r="Y147" s="17"/>
      <c r="Z147" s="18"/>
      <c r="AA147" s="82"/>
      <c r="AB147" s="99">
        <v>0</v>
      </c>
      <c r="AC147" s="78"/>
      <c r="AD147" s="78"/>
      <c r="AE147" s="80"/>
      <c r="AF147" s="104">
        <v>0</v>
      </c>
      <c r="AG147" s="81"/>
      <c r="AH147" s="81"/>
      <c r="AI147" s="49">
        <f t="shared" si="50"/>
        <v>0</v>
      </c>
      <c r="AJ147" s="49">
        <f t="shared" si="51"/>
        <v>0</v>
      </c>
      <c r="AK147" s="49">
        <f t="shared" si="52"/>
        <v>0</v>
      </c>
      <c r="AL147" s="75">
        <f t="shared" si="53"/>
        <v>0</v>
      </c>
      <c r="AM147" s="49">
        <f t="shared" si="54"/>
        <v>0</v>
      </c>
      <c r="AN147" s="49">
        <f t="shared" si="55"/>
        <v>0</v>
      </c>
      <c r="AO147" s="49">
        <f t="shared" si="56"/>
        <v>0</v>
      </c>
      <c r="AP147" s="75">
        <f t="shared" si="57"/>
        <v>0</v>
      </c>
      <c r="AQ147" s="90"/>
      <c r="AR147" s="105">
        <f t="shared" si="58"/>
        <v>0</v>
      </c>
      <c r="AS147" s="90"/>
      <c r="AT147" s="105">
        <f t="shared" si="59"/>
        <v>0</v>
      </c>
      <c r="AU147" s="90"/>
      <c r="AV147" s="105">
        <f t="shared" si="60"/>
        <v>0</v>
      </c>
      <c r="AW147" s="90"/>
      <c r="AX147" s="105">
        <f t="shared" si="61"/>
        <v>0</v>
      </c>
      <c r="AY147" s="94">
        <f t="shared" si="62"/>
        <v>0</v>
      </c>
      <c r="AZ147" s="104">
        <f t="shared" si="63"/>
        <v>0</v>
      </c>
      <c r="BA147" s="96"/>
      <c r="BB147" s="96"/>
      <c r="BC147" s="96"/>
      <c r="BD147" s="107"/>
      <c r="BE147" s="107"/>
      <c r="BF147" s="107"/>
      <c r="BG147" s="62">
        <f t="shared" si="64"/>
        <v>0</v>
      </c>
      <c r="BH147" s="63">
        <f t="shared" si="65"/>
        <v>0</v>
      </c>
      <c r="BI147" s="64">
        <f t="shared" si="65"/>
        <v>0</v>
      </c>
      <c r="BJ147" s="64">
        <f t="shared" si="65"/>
        <v>0</v>
      </c>
      <c r="BK147" s="67"/>
      <c r="BL147" s="67"/>
      <c r="BM147" s="67"/>
      <c r="BN147" s="67"/>
      <c r="BO147" s="67"/>
      <c r="BP147" s="67"/>
      <c r="BQ147" s="67"/>
      <c r="BR147" s="67"/>
      <c r="BS147" s="68"/>
      <c r="BT147" s="69"/>
      <c r="BU147" s="69"/>
    </row>
    <row r="148" spans="1:73" ht="25.5" hidden="1" customHeight="1" outlineLevel="1">
      <c r="A148" s="14">
        <v>10</v>
      </c>
      <c r="B148" s="20" t="s">
        <v>89</v>
      </c>
      <c r="C148" s="46"/>
      <c r="D148" s="47"/>
      <c r="E148" s="46"/>
      <c r="F148" s="46"/>
      <c r="G148" s="46"/>
      <c r="H148" s="47"/>
      <c r="I148" s="46"/>
      <c r="J148" s="46"/>
      <c r="K148" s="46"/>
      <c r="L148" s="47"/>
      <c r="M148" s="46"/>
      <c r="N148" s="46"/>
      <c r="O148" s="48"/>
      <c r="P148" s="47"/>
      <c r="Q148" s="46"/>
      <c r="R148" s="46"/>
      <c r="S148" s="99">
        <f t="shared" si="44"/>
        <v>0</v>
      </c>
      <c r="T148" s="99">
        <f t="shared" si="45"/>
        <v>0</v>
      </c>
      <c r="U148" s="99">
        <f t="shared" si="46"/>
        <v>0</v>
      </c>
      <c r="V148" s="99">
        <f t="shared" si="47"/>
        <v>0</v>
      </c>
      <c r="W148" s="73" t="e">
        <f t="shared" si="48"/>
        <v>#DIV/0!</v>
      </c>
      <c r="X148" s="73" t="e">
        <f t="shared" si="49"/>
        <v>#DIV/0!</v>
      </c>
      <c r="Y148" s="17"/>
      <c r="Z148" s="18"/>
      <c r="AA148" s="82"/>
      <c r="AB148" s="99">
        <v>0</v>
      </c>
      <c r="AC148" s="78"/>
      <c r="AD148" s="78"/>
      <c r="AE148" s="80"/>
      <c r="AF148" s="104">
        <v>0</v>
      </c>
      <c r="AG148" s="81"/>
      <c r="AH148" s="81"/>
      <c r="AI148" s="49">
        <f t="shared" si="50"/>
        <v>0</v>
      </c>
      <c r="AJ148" s="49">
        <f t="shared" si="51"/>
        <v>0</v>
      </c>
      <c r="AK148" s="49">
        <f t="shared" si="52"/>
        <v>0</v>
      </c>
      <c r="AL148" s="75">
        <f t="shared" si="53"/>
        <v>0</v>
      </c>
      <c r="AM148" s="49">
        <f t="shared" si="54"/>
        <v>0</v>
      </c>
      <c r="AN148" s="49">
        <f t="shared" si="55"/>
        <v>0</v>
      </c>
      <c r="AO148" s="49">
        <f t="shared" si="56"/>
        <v>0</v>
      </c>
      <c r="AP148" s="75">
        <f t="shared" si="57"/>
        <v>0</v>
      </c>
      <c r="AQ148" s="90"/>
      <c r="AR148" s="105">
        <f t="shared" si="58"/>
        <v>0</v>
      </c>
      <c r="AS148" s="90"/>
      <c r="AT148" s="105">
        <f t="shared" si="59"/>
        <v>0</v>
      </c>
      <c r="AU148" s="90"/>
      <c r="AV148" s="105">
        <f t="shared" si="60"/>
        <v>0</v>
      </c>
      <c r="AW148" s="90"/>
      <c r="AX148" s="105">
        <f t="shared" si="61"/>
        <v>0</v>
      </c>
      <c r="AY148" s="94">
        <f t="shared" si="62"/>
        <v>0</v>
      </c>
      <c r="AZ148" s="104">
        <f t="shared" si="63"/>
        <v>0</v>
      </c>
      <c r="BA148" s="96"/>
      <c r="BB148" s="96"/>
      <c r="BC148" s="96"/>
      <c r="BD148" s="107"/>
      <c r="BE148" s="107"/>
      <c r="BF148" s="107"/>
      <c r="BG148" s="62">
        <f t="shared" si="64"/>
        <v>0</v>
      </c>
      <c r="BH148" s="63">
        <f t="shared" si="65"/>
        <v>0</v>
      </c>
      <c r="BI148" s="64">
        <f t="shared" si="65"/>
        <v>0</v>
      </c>
      <c r="BJ148" s="64">
        <f t="shared" si="65"/>
        <v>0</v>
      </c>
      <c r="BK148" s="67"/>
      <c r="BL148" s="67"/>
      <c r="BM148" s="67"/>
      <c r="BN148" s="67"/>
      <c r="BO148" s="67"/>
      <c r="BP148" s="67"/>
      <c r="BQ148" s="67"/>
      <c r="BR148" s="67"/>
      <c r="BS148" s="68"/>
      <c r="BT148" s="69"/>
      <c r="BU148" s="69"/>
    </row>
    <row r="149" spans="1:73" ht="25.5" hidden="1" customHeight="1" outlineLevel="1">
      <c r="A149" s="14">
        <v>11</v>
      </c>
      <c r="B149" s="20" t="s">
        <v>90</v>
      </c>
      <c r="C149" s="46"/>
      <c r="D149" s="47"/>
      <c r="E149" s="46"/>
      <c r="F149" s="46"/>
      <c r="G149" s="46"/>
      <c r="H149" s="47"/>
      <c r="I149" s="46"/>
      <c r="J149" s="46"/>
      <c r="K149" s="46"/>
      <c r="L149" s="47"/>
      <c r="M149" s="46"/>
      <c r="N149" s="46"/>
      <c r="O149" s="48"/>
      <c r="P149" s="47"/>
      <c r="Q149" s="46"/>
      <c r="R149" s="46"/>
      <c r="S149" s="99">
        <f t="shared" si="44"/>
        <v>0</v>
      </c>
      <c r="T149" s="99">
        <f t="shared" si="45"/>
        <v>0</v>
      </c>
      <c r="U149" s="99">
        <f t="shared" si="46"/>
        <v>0</v>
      </c>
      <c r="V149" s="99">
        <f t="shared" si="47"/>
        <v>0</v>
      </c>
      <c r="W149" s="73" t="e">
        <f t="shared" si="48"/>
        <v>#DIV/0!</v>
      </c>
      <c r="X149" s="73" t="e">
        <f t="shared" si="49"/>
        <v>#DIV/0!</v>
      </c>
      <c r="Y149" s="17"/>
      <c r="Z149" s="18"/>
      <c r="AA149" s="82"/>
      <c r="AB149" s="99">
        <v>0</v>
      </c>
      <c r="AC149" s="78"/>
      <c r="AD149" s="78"/>
      <c r="AE149" s="80"/>
      <c r="AF149" s="104">
        <v>0</v>
      </c>
      <c r="AG149" s="81"/>
      <c r="AH149" s="81"/>
      <c r="AI149" s="49">
        <f t="shared" si="50"/>
        <v>0</v>
      </c>
      <c r="AJ149" s="49">
        <f t="shared" si="51"/>
        <v>0</v>
      </c>
      <c r="AK149" s="49">
        <f t="shared" si="52"/>
        <v>0</v>
      </c>
      <c r="AL149" s="75">
        <f t="shared" si="53"/>
        <v>0</v>
      </c>
      <c r="AM149" s="49">
        <f t="shared" si="54"/>
        <v>0</v>
      </c>
      <c r="AN149" s="49">
        <f t="shared" si="55"/>
        <v>0</v>
      </c>
      <c r="AO149" s="49">
        <f t="shared" si="56"/>
        <v>0</v>
      </c>
      <c r="AP149" s="75">
        <f t="shared" si="57"/>
        <v>0</v>
      </c>
      <c r="AQ149" s="90"/>
      <c r="AR149" s="105">
        <f t="shared" si="58"/>
        <v>0</v>
      </c>
      <c r="AS149" s="90"/>
      <c r="AT149" s="105">
        <f t="shared" si="59"/>
        <v>0</v>
      </c>
      <c r="AU149" s="90"/>
      <c r="AV149" s="105">
        <f t="shared" si="60"/>
        <v>0</v>
      </c>
      <c r="AW149" s="90"/>
      <c r="AX149" s="105">
        <f t="shared" si="61"/>
        <v>0</v>
      </c>
      <c r="AY149" s="94">
        <f t="shared" si="62"/>
        <v>0</v>
      </c>
      <c r="AZ149" s="104">
        <f t="shared" si="63"/>
        <v>0</v>
      </c>
      <c r="BA149" s="96"/>
      <c r="BB149" s="96"/>
      <c r="BC149" s="96"/>
      <c r="BD149" s="107"/>
      <c r="BE149" s="107"/>
      <c r="BF149" s="107"/>
      <c r="BG149" s="62">
        <f t="shared" si="64"/>
        <v>0</v>
      </c>
      <c r="BH149" s="63">
        <f t="shared" si="65"/>
        <v>0</v>
      </c>
      <c r="BI149" s="64">
        <f t="shared" si="65"/>
        <v>0</v>
      </c>
      <c r="BJ149" s="64">
        <f t="shared" si="65"/>
        <v>0</v>
      </c>
      <c r="BK149" s="67"/>
      <c r="BL149" s="67"/>
      <c r="BM149" s="67"/>
      <c r="BN149" s="67"/>
      <c r="BO149" s="67"/>
      <c r="BP149" s="67"/>
      <c r="BQ149" s="67"/>
      <c r="BR149" s="67"/>
      <c r="BS149" s="68"/>
      <c r="BT149" s="69"/>
      <c r="BU149" s="69"/>
    </row>
    <row r="150" spans="1:73" ht="12.75" hidden="1" customHeight="1" outlineLevel="1">
      <c r="A150" s="14">
        <v>12</v>
      </c>
      <c r="B150" s="20" t="s">
        <v>91</v>
      </c>
      <c r="C150" s="46"/>
      <c r="D150" s="47"/>
      <c r="E150" s="46"/>
      <c r="F150" s="46"/>
      <c r="G150" s="46"/>
      <c r="H150" s="47"/>
      <c r="I150" s="46"/>
      <c r="J150" s="46"/>
      <c r="K150" s="46"/>
      <c r="L150" s="47"/>
      <c r="M150" s="46"/>
      <c r="N150" s="46"/>
      <c r="O150" s="48"/>
      <c r="P150" s="47"/>
      <c r="Q150" s="46"/>
      <c r="R150" s="46"/>
      <c r="S150" s="99">
        <f t="shared" si="44"/>
        <v>0</v>
      </c>
      <c r="T150" s="99">
        <f t="shared" si="45"/>
        <v>0</v>
      </c>
      <c r="U150" s="99">
        <f t="shared" si="46"/>
        <v>0</v>
      </c>
      <c r="V150" s="99">
        <f t="shared" si="47"/>
        <v>0</v>
      </c>
      <c r="W150" s="73" t="e">
        <f t="shared" si="48"/>
        <v>#DIV/0!</v>
      </c>
      <c r="X150" s="73" t="e">
        <f t="shared" si="49"/>
        <v>#DIV/0!</v>
      </c>
      <c r="Y150" s="17"/>
      <c r="Z150" s="18"/>
      <c r="AA150" s="82"/>
      <c r="AB150" s="99">
        <v>0</v>
      </c>
      <c r="AC150" s="78"/>
      <c r="AD150" s="78"/>
      <c r="AE150" s="80"/>
      <c r="AF150" s="104">
        <v>0</v>
      </c>
      <c r="AG150" s="81"/>
      <c r="AH150" s="81"/>
      <c r="AI150" s="49">
        <f t="shared" si="50"/>
        <v>0</v>
      </c>
      <c r="AJ150" s="49">
        <f t="shared" si="51"/>
        <v>0</v>
      </c>
      <c r="AK150" s="49">
        <f t="shared" si="52"/>
        <v>0</v>
      </c>
      <c r="AL150" s="75">
        <f t="shared" si="53"/>
        <v>0</v>
      </c>
      <c r="AM150" s="49">
        <f t="shared" si="54"/>
        <v>0</v>
      </c>
      <c r="AN150" s="49">
        <f t="shared" si="55"/>
        <v>0</v>
      </c>
      <c r="AO150" s="49">
        <f t="shared" si="56"/>
        <v>0</v>
      </c>
      <c r="AP150" s="75">
        <f t="shared" si="57"/>
        <v>0</v>
      </c>
      <c r="AQ150" s="90"/>
      <c r="AR150" s="105">
        <f t="shared" si="58"/>
        <v>0</v>
      </c>
      <c r="AS150" s="90"/>
      <c r="AT150" s="105">
        <f t="shared" si="59"/>
        <v>0</v>
      </c>
      <c r="AU150" s="90"/>
      <c r="AV150" s="105">
        <f t="shared" si="60"/>
        <v>0</v>
      </c>
      <c r="AW150" s="90"/>
      <c r="AX150" s="105">
        <f t="shared" si="61"/>
        <v>0</v>
      </c>
      <c r="AY150" s="94">
        <f t="shared" si="62"/>
        <v>0</v>
      </c>
      <c r="AZ150" s="104">
        <f t="shared" si="63"/>
        <v>0</v>
      </c>
      <c r="BA150" s="96"/>
      <c r="BB150" s="96"/>
      <c r="BC150" s="96"/>
      <c r="BD150" s="107"/>
      <c r="BE150" s="107"/>
      <c r="BF150" s="107"/>
      <c r="BG150" s="62">
        <f t="shared" si="64"/>
        <v>0</v>
      </c>
      <c r="BH150" s="63">
        <f t="shared" si="65"/>
        <v>0</v>
      </c>
      <c r="BI150" s="64">
        <f t="shared" si="65"/>
        <v>0</v>
      </c>
      <c r="BJ150" s="64">
        <f t="shared" si="65"/>
        <v>0</v>
      </c>
      <c r="BK150" s="67"/>
      <c r="BL150" s="67"/>
      <c r="BM150" s="67"/>
      <c r="BN150" s="67"/>
      <c r="BO150" s="67"/>
      <c r="BP150" s="67"/>
      <c r="BQ150" s="67"/>
      <c r="BR150" s="67"/>
      <c r="BS150" s="68"/>
      <c r="BT150" s="69"/>
      <c r="BU150" s="69"/>
    </row>
    <row r="151" spans="1:73" ht="25.5" hidden="1" customHeight="1" outlineLevel="1">
      <c r="A151" s="14">
        <v>13</v>
      </c>
      <c r="B151" s="20" t="s">
        <v>92</v>
      </c>
      <c r="C151" s="46"/>
      <c r="D151" s="47"/>
      <c r="E151" s="46"/>
      <c r="F151" s="46"/>
      <c r="G151" s="46"/>
      <c r="H151" s="47"/>
      <c r="I151" s="46"/>
      <c r="J151" s="46"/>
      <c r="K151" s="46"/>
      <c r="L151" s="47"/>
      <c r="M151" s="46"/>
      <c r="N151" s="46"/>
      <c r="O151" s="48"/>
      <c r="P151" s="47"/>
      <c r="Q151" s="46"/>
      <c r="R151" s="46"/>
      <c r="S151" s="99">
        <f t="shared" si="44"/>
        <v>0</v>
      </c>
      <c r="T151" s="99">
        <f t="shared" si="45"/>
        <v>0</v>
      </c>
      <c r="U151" s="99">
        <f t="shared" si="46"/>
        <v>0</v>
      </c>
      <c r="V151" s="99">
        <f t="shared" si="47"/>
        <v>0</v>
      </c>
      <c r="W151" s="73" t="e">
        <f t="shared" si="48"/>
        <v>#DIV/0!</v>
      </c>
      <c r="X151" s="73" t="e">
        <f t="shared" si="49"/>
        <v>#DIV/0!</v>
      </c>
      <c r="Y151" s="17"/>
      <c r="Z151" s="18"/>
      <c r="AA151" s="82"/>
      <c r="AB151" s="99">
        <v>0</v>
      </c>
      <c r="AC151" s="78"/>
      <c r="AD151" s="78"/>
      <c r="AE151" s="80"/>
      <c r="AF151" s="104">
        <v>0</v>
      </c>
      <c r="AG151" s="81"/>
      <c r="AH151" s="81"/>
      <c r="AI151" s="49">
        <f t="shared" si="50"/>
        <v>0</v>
      </c>
      <c r="AJ151" s="49">
        <f t="shared" si="51"/>
        <v>0</v>
      </c>
      <c r="AK151" s="49">
        <f t="shared" si="52"/>
        <v>0</v>
      </c>
      <c r="AL151" s="75">
        <f t="shared" si="53"/>
        <v>0</v>
      </c>
      <c r="AM151" s="49">
        <f t="shared" si="54"/>
        <v>0</v>
      </c>
      <c r="AN151" s="49">
        <f t="shared" si="55"/>
        <v>0</v>
      </c>
      <c r="AO151" s="49">
        <f t="shared" si="56"/>
        <v>0</v>
      </c>
      <c r="AP151" s="75">
        <f t="shared" si="57"/>
        <v>0</v>
      </c>
      <c r="AQ151" s="90"/>
      <c r="AR151" s="105">
        <f t="shared" si="58"/>
        <v>0</v>
      </c>
      <c r="AS151" s="90"/>
      <c r="AT151" s="105">
        <f t="shared" si="59"/>
        <v>0</v>
      </c>
      <c r="AU151" s="90"/>
      <c r="AV151" s="105">
        <f t="shared" si="60"/>
        <v>0</v>
      </c>
      <c r="AW151" s="90"/>
      <c r="AX151" s="105">
        <f t="shared" si="61"/>
        <v>0</v>
      </c>
      <c r="AY151" s="94">
        <f t="shared" si="62"/>
        <v>0</v>
      </c>
      <c r="AZ151" s="104">
        <f t="shared" si="63"/>
        <v>0</v>
      </c>
      <c r="BA151" s="96"/>
      <c r="BB151" s="96"/>
      <c r="BC151" s="96"/>
      <c r="BD151" s="107"/>
      <c r="BE151" s="107"/>
      <c r="BF151" s="107"/>
      <c r="BG151" s="62">
        <f t="shared" si="64"/>
        <v>0</v>
      </c>
      <c r="BH151" s="63">
        <f t="shared" si="65"/>
        <v>0</v>
      </c>
      <c r="BI151" s="64">
        <f t="shared" si="65"/>
        <v>0</v>
      </c>
      <c r="BJ151" s="64">
        <f t="shared" si="65"/>
        <v>0</v>
      </c>
      <c r="BK151" s="67"/>
      <c r="BL151" s="67"/>
      <c r="BM151" s="67"/>
      <c r="BN151" s="67"/>
      <c r="BO151" s="67"/>
      <c r="BP151" s="67"/>
      <c r="BQ151" s="67"/>
      <c r="BR151" s="67"/>
      <c r="BS151" s="68"/>
      <c r="BT151" s="69"/>
      <c r="BU151" s="69"/>
    </row>
    <row r="152" spans="1:73" ht="12.75" hidden="1" customHeight="1" outlineLevel="1">
      <c r="A152" s="14">
        <v>14</v>
      </c>
      <c r="B152" s="20" t="s">
        <v>93</v>
      </c>
      <c r="C152" s="46"/>
      <c r="D152" s="47"/>
      <c r="E152" s="46"/>
      <c r="F152" s="46"/>
      <c r="G152" s="46"/>
      <c r="H152" s="47"/>
      <c r="I152" s="46"/>
      <c r="J152" s="46"/>
      <c r="K152" s="46"/>
      <c r="L152" s="47"/>
      <c r="M152" s="46"/>
      <c r="N152" s="46"/>
      <c r="O152" s="48"/>
      <c r="P152" s="47"/>
      <c r="Q152" s="46"/>
      <c r="R152" s="46"/>
      <c r="S152" s="99">
        <f t="shared" si="44"/>
        <v>0</v>
      </c>
      <c r="T152" s="99">
        <f t="shared" si="45"/>
        <v>0</v>
      </c>
      <c r="U152" s="99">
        <f t="shared" si="46"/>
        <v>0</v>
      </c>
      <c r="V152" s="99">
        <f t="shared" si="47"/>
        <v>0</v>
      </c>
      <c r="W152" s="73" t="e">
        <f t="shared" si="48"/>
        <v>#DIV/0!</v>
      </c>
      <c r="X152" s="73" t="e">
        <f t="shared" si="49"/>
        <v>#DIV/0!</v>
      </c>
      <c r="Y152" s="17"/>
      <c r="Z152" s="18"/>
      <c r="AA152" s="82"/>
      <c r="AB152" s="99">
        <v>0</v>
      </c>
      <c r="AC152" s="78"/>
      <c r="AD152" s="78"/>
      <c r="AE152" s="80"/>
      <c r="AF152" s="104">
        <v>0</v>
      </c>
      <c r="AG152" s="81"/>
      <c r="AH152" s="81"/>
      <c r="AI152" s="49">
        <f t="shared" si="50"/>
        <v>0</v>
      </c>
      <c r="AJ152" s="49">
        <f t="shared" si="51"/>
        <v>0</v>
      </c>
      <c r="AK152" s="49">
        <f t="shared" si="52"/>
        <v>0</v>
      </c>
      <c r="AL152" s="75">
        <f t="shared" si="53"/>
        <v>0</v>
      </c>
      <c r="AM152" s="49">
        <f t="shared" si="54"/>
        <v>0</v>
      </c>
      <c r="AN152" s="49">
        <f t="shared" si="55"/>
        <v>0</v>
      </c>
      <c r="AO152" s="49">
        <f t="shared" si="56"/>
        <v>0</v>
      </c>
      <c r="AP152" s="75">
        <f t="shared" si="57"/>
        <v>0</v>
      </c>
      <c r="AQ152" s="90"/>
      <c r="AR152" s="105">
        <f t="shared" si="58"/>
        <v>0</v>
      </c>
      <c r="AS152" s="90"/>
      <c r="AT152" s="105">
        <f t="shared" si="59"/>
        <v>0</v>
      </c>
      <c r="AU152" s="90"/>
      <c r="AV152" s="105">
        <f t="shared" si="60"/>
        <v>0</v>
      </c>
      <c r="AW152" s="90"/>
      <c r="AX152" s="105">
        <f t="shared" si="61"/>
        <v>0</v>
      </c>
      <c r="AY152" s="94">
        <f t="shared" si="62"/>
        <v>0</v>
      </c>
      <c r="AZ152" s="104">
        <f t="shared" si="63"/>
        <v>0</v>
      </c>
      <c r="BA152" s="96"/>
      <c r="BB152" s="96"/>
      <c r="BC152" s="96"/>
      <c r="BD152" s="107"/>
      <c r="BE152" s="107"/>
      <c r="BF152" s="107"/>
      <c r="BG152" s="62">
        <f t="shared" si="64"/>
        <v>0</v>
      </c>
      <c r="BH152" s="63">
        <f t="shared" si="65"/>
        <v>0</v>
      </c>
      <c r="BI152" s="64">
        <f t="shared" si="65"/>
        <v>0</v>
      </c>
      <c r="BJ152" s="64">
        <f t="shared" si="65"/>
        <v>0</v>
      </c>
      <c r="BK152" s="67"/>
      <c r="BL152" s="67"/>
      <c r="BM152" s="67"/>
      <c r="BN152" s="67"/>
      <c r="BO152" s="67"/>
      <c r="BP152" s="67"/>
      <c r="BQ152" s="67"/>
      <c r="BR152" s="67"/>
      <c r="BS152" s="68"/>
      <c r="BT152" s="69"/>
      <c r="BU152" s="69"/>
    </row>
    <row r="153" spans="1:73" ht="12.75" hidden="1" customHeight="1" outlineLevel="1">
      <c r="A153" s="14">
        <v>15</v>
      </c>
      <c r="B153" s="20" t="s">
        <v>94</v>
      </c>
      <c r="C153" s="46"/>
      <c r="D153" s="47"/>
      <c r="E153" s="46"/>
      <c r="F153" s="46"/>
      <c r="G153" s="46"/>
      <c r="H153" s="47"/>
      <c r="I153" s="46"/>
      <c r="J153" s="46"/>
      <c r="K153" s="46"/>
      <c r="L153" s="47"/>
      <c r="M153" s="46"/>
      <c r="N153" s="46"/>
      <c r="O153" s="48"/>
      <c r="P153" s="47"/>
      <c r="Q153" s="46"/>
      <c r="R153" s="46"/>
      <c r="S153" s="99">
        <f t="shared" si="44"/>
        <v>0</v>
      </c>
      <c r="T153" s="99">
        <f t="shared" si="45"/>
        <v>0</v>
      </c>
      <c r="U153" s="99">
        <f t="shared" si="46"/>
        <v>0</v>
      </c>
      <c r="V153" s="99">
        <f t="shared" si="47"/>
        <v>0</v>
      </c>
      <c r="W153" s="73" t="e">
        <f t="shared" si="48"/>
        <v>#DIV/0!</v>
      </c>
      <c r="X153" s="73" t="e">
        <f t="shared" si="49"/>
        <v>#DIV/0!</v>
      </c>
      <c r="Y153" s="17"/>
      <c r="Z153" s="18"/>
      <c r="AA153" s="82"/>
      <c r="AB153" s="99">
        <v>0</v>
      </c>
      <c r="AC153" s="78"/>
      <c r="AD153" s="78"/>
      <c r="AE153" s="80"/>
      <c r="AF153" s="104">
        <v>0</v>
      </c>
      <c r="AG153" s="81"/>
      <c r="AH153" s="81"/>
      <c r="AI153" s="49">
        <f t="shared" si="50"/>
        <v>0</v>
      </c>
      <c r="AJ153" s="49">
        <f t="shared" si="51"/>
        <v>0</v>
      </c>
      <c r="AK153" s="49">
        <f t="shared" si="52"/>
        <v>0</v>
      </c>
      <c r="AL153" s="75">
        <f t="shared" si="53"/>
        <v>0</v>
      </c>
      <c r="AM153" s="49">
        <f t="shared" si="54"/>
        <v>0</v>
      </c>
      <c r="AN153" s="49">
        <f t="shared" si="55"/>
        <v>0</v>
      </c>
      <c r="AO153" s="49">
        <f t="shared" si="56"/>
        <v>0</v>
      </c>
      <c r="AP153" s="75">
        <f t="shared" si="57"/>
        <v>0</v>
      </c>
      <c r="AQ153" s="90"/>
      <c r="AR153" s="105">
        <f t="shared" si="58"/>
        <v>0</v>
      </c>
      <c r="AS153" s="90"/>
      <c r="AT153" s="105">
        <f t="shared" si="59"/>
        <v>0</v>
      </c>
      <c r="AU153" s="90"/>
      <c r="AV153" s="105">
        <f t="shared" si="60"/>
        <v>0</v>
      </c>
      <c r="AW153" s="90"/>
      <c r="AX153" s="105">
        <f t="shared" si="61"/>
        <v>0</v>
      </c>
      <c r="AY153" s="94">
        <f t="shared" si="62"/>
        <v>0</v>
      </c>
      <c r="AZ153" s="104">
        <f t="shared" si="63"/>
        <v>0</v>
      </c>
      <c r="BA153" s="96"/>
      <c r="BB153" s="96"/>
      <c r="BC153" s="96"/>
      <c r="BD153" s="107"/>
      <c r="BE153" s="107"/>
      <c r="BF153" s="107"/>
      <c r="BG153" s="62">
        <f t="shared" si="64"/>
        <v>0</v>
      </c>
      <c r="BH153" s="63">
        <f t="shared" si="65"/>
        <v>0</v>
      </c>
      <c r="BI153" s="64">
        <f t="shared" si="65"/>
        <v>0</v>
      </c>
      <c r="BJ153" s="64">
        <f t="shared" si="65"/>
        <v>0</v>
      </c>
      <c r="BK153" s="67"/>
      <c r="BL153" s="67"/>
      <c r="BM153" s="67"/>
      <c r="BN153" s="67"/>
      <c r="BO153" s="67"/>
      <c r="BP153" s="67"/>
      <c r="BQ153" s="67"/>
      <c r="BR153" s="67"/>
      <c r="BS153" s="68"/>
      <c r="BT153" s="69"/>
      <c r="BU153" s="69"/>
    </row>
    <row r="154" spans="1:73" ht="25.5" hidden="1" customHeight="1" outlineLevel="1">
      <c r="A154" s="14">
        <v>16</v>
      </c>
      <c r="B154" s="20" t="s">
        <v>95</v>
      </c>
      <c r="C154" s="46"/>
      <c r="D154" s="47"/>
      <c r="E154" s="46"/>
      <c r="F154" s="46"/>
      <c r="G154" s="46"/>
      <c r="H154" s="47"/>
      <c r="I154" s="46"/>
      <c r="J154" s="46"/>
      <c r="K154" s="46"/>
      <c r="L154" s="47"/>
      <c r="M154" s="46"/>
      <c r="N154" s="46"/>
      <c r="O154" s="48"/>
      <c r="P154" s="47"/>
      <c r="Q154" s="46"/>
      <c r="R154" s="46"/>
      <c r="S154" s="99">
        <f t="shared" si="44"/>
        <v>0</v>
      </c>
      <c r="T154" s="99">
        <f t="shared" si="45"/>
        <v>0</v>
      </c>
      <c r="U154" s="99">
        <f t="shared" si="46"/>
        <v>0</v>
      </c>
      <c r="V154" s="99">
        <f t="shared" si="47"/>
        <v>0</v>
      </c>
      <c r="W154" s="73" t="e">
        <f t="shared" si="48"/>
        <v>#DIV/0!</v>
      </c>
      <c r="X154" s="73" t="e">
        <f t="shared" si="49"/>
        <v>#DIV/0!</v>
      </c>
      <c r="Y154" s="17"/>
      <c r="Z154" s="18"/>
      <c r="AA154" s="82"/>
      <c r="AB154" s="99">
        <v>0</v>
      </c>
      <c r="AC154" s="78"/>
      <c r="AD154" s="78"/>
      <c r="AE154" s="80"/>
      <c r="AF154" s="104">
        <v>0</v>
      </c>
      <c r="AG154" s="81"/>
      <c r="AH154" s="81"/>
      <c r="AI154" s="49">
        <f t="shared" si="50"/>
        <v>0</v>
      </c>
      <c r="AJ154" s="49">
        <f t="shared" si="51"/>
        <v>0</v>
      </c>
      <c r="AK154" s="49">
        <f t="shared" si="52"/>
        <v>0</v>
      </c>
      <c r="AL154" s="75">
        <f t="shared" si="53"/>
        <v>0</v>
      </c>
      <c r="AM154" s="49">
        <f t="shared" si="54"/>
        <v>0</v>
      </c>
      <c r="AN154" s="49">
        <f t="shared" si="55"/>
        <v>0</v>
      </c>
      <c r="AO154" s="49">
        <f t="shared" si="56"/>
        <v>0</v>
      </c>
      <c r="AP154" s="75">
        <f t="shared" si="57"/>
        <v>0</v>
      </c>
      <c r="AQ154" s="90"/>
      <c r="AR154" s="105">
        <f t="shared" si="58"/>
        <v>0</v>
      </c>
      <c r="AS154" s="90"/>
      <c r="AT154" s="105">
        <f t="shared" si="59"/>
        <v>0</v>
      </c>
      <c r="AU154" s="90"/>
      <c r="AV154" s="105">
        <f t="shared" si="60"/>
        <v>0</v>
      </c>
      <c r="AW154" s="90"/>
      <c r="AX154" s="105">
        <f t="shared" si="61"/>
        <v>0</v>
      </c>
      <c r="AY154" s="94">
        <f t="shared" si="62"/>
        <v>0</v>
      </c>
      <c r="AZ154" s="104">
        <f t="shared" si="63"/>
        <v>0</v>
      </c>
      <c r="BA154" s="96"/>
      <c r="BB154" s="96"/>
      <c r="BC154" s="96"/>
      <c r="BD154" s="107"/>
      <c r="BE154" s="107"/>
      <c r="BF154" s="107"/>
      <c r="BG154" s="62">
        <f t="shared" si="64"/>
        <v>0</v>
      </c>
      <c r="BH154" s="63">
        <f t="shared" si="65"/>
        <v>0</v>
      </c>
      <c r="BI154" s="64">
        <f t="shared" si="65"/>
        <v>0</v>
      </c>
      <c r="BJ154" s="64">
        <f t="shared" si="65"/>
        <v>0</v>
      </c>
      <c r="BK154" s="67"/>
      <c r="BL154" s="67"/>
      <c r="BM154" s="67"/>
      <c r="BN154" s="67"/>
      <c r="BO154" s="67"/>
      <c r="BP154" s="67"/>
      <c r="BQ154" s="67"/>
      <c r="BR154" s="67"/>
      <c r="BS154" s="68"/>
      <c r="BT154" s="69"/>
      <c r="BU154" s="69"/>
    </row>
    <row r="155" spans="1:73" ht="25.5" hidden="1" customHeight="1" outlineLevel="1">
      <c r="A155" s="14">
        <v>17</v>
      </c>
      <c r="B155" s="20" t="s">
        <v>96</v>
      </c>
      <c r="C155" s="46"/>
      <c r="D155" s="47"/>
      <c r="E155" s="46"/>
      <c r="F155" s="46"/>
      <c r="G155" s="46"/>
      <c r="H155" s="47"/>
      <c r="I155" s="46"/>
      <c r="J155" s="46"/>
      <c r="K155" s="46"/>
      <c r="L155" s="47"/>
      <c r="M155" s="46"/>
      <c r="N155" s="46"/>
      <c r="O155" s="48"/>
      <c r="P155" s="47"/>
      <c r="Q155" s="46"/>
      <c r="R155" s="46"/>
      <c r="S155" s="99">
        <f t="shared" si="44"/>
        <v>0</v>
      </c>
      <c r="T155" s="99">
        <f t="shared" si="45"/>
        <v>0</v>
      </c>
      <c r="U155" s="99">
        <f t="shared" si="46"/>
        <v>0</v>
      </c>
      <c r="V155" s="99">
        <f t="shared" si="47"/>
        <v>0</v>
      </c>
      <c r="W155" s="73" t="e">
        <f t="shared" si="48"/>
        <v>#DIV/0!</v>
      </c>
      <c r="X155" s="73" t="e">
        <f t="shared" si="49"/>
        <v>#DIV/0!</v>
      </c>
      <c r="Y155" s="17"/>
      <c r="Z155" s="18"/>
      <c r="AA155" s="82"/>
      <c r="AB155" s="99">
        <v>0</v>
      </c>
      <c r="AC155" s="78"/>
      <c r="AD155" s="78"/>
      <c r="AE155" s="80"/>
      <c r="AF155" s="104">
        <v>0</v>
      </c>
      <c r="AG155" s="81"/>
      <c r="AH155" s="81"/>
      <c r="AI155" s="49">
        <f t="shared" si="50"/>
        <v>0</v>
      </c>
      <c r="AJ155" s="49">
        <f t="shared" si="51"/>
        <v>0</v>
      </c>
      <c r="AK155" s="49">
        <f t="shared" si="52"/>
        <v>0</v>
      </c>
      <c r="AL155" s="75">
        <f t="shared" si="53"/>
        <v>0</v>
      </c>
      <c r="AM155" s="49">
        <f t="shared" si="54"/>
        <v>0</v>
      </c>
      <c r="AN155" s="49">
        <f t="shared" si="55"/>
        <v>0</v>
      </c>
      <c r="AO155" s="49">
        <f t="shared" si="56"/>
        <v>0</v>
      </c>
      <c r="AP155" s="75">
        <f t="shared" si="57"/>
        <v>0</v>
      </c>
      <c r="AQ155" s="90"/>
      <c r="AR155" s="105">
        <f t="shared" si="58"/>
        <v>0</v>
      </c>
      <c r="AS155" s="90"/>
      <c r="AT155" s="105">
        <f t="shared" si="59"/>
        <v>0</v>
      </c>
      <c r="AU155" s="90"/>
      <c r="AV155" s="105">
        <f t="shared" si="60"/>
        <v>0</v>
      </c>
      <c r="AW155" s="90"/>
      <c r="AX155" s="105">
        <f t="shared" si="61"/>
        <v>0</v>
      </c>
      <c r="AY155" s="94">
        <f t="shared" si="62"/>
        <v>0</v>
      </c>
      <c r="AZ155" s="104">
        <f t="shared" si="63"/>
        <v>0</v>
      </c>
      <c r="BA155" s="96"/>
      <c r="BB155" s="96"/>
      <c r="BC155" s="96"/>
      <c r="BD155" s="107"/>
      <c r="BE155" s="107"/>
      <c r="BF155" s="107"/>
      <c r="BG155" s="62">
        <f t="shared" si="64"/>
        <v>0</v>
      </c>
      <c r="BH155" s="63">
        <f t="shared" si="65"/>
        <v>0</v>
      </c>
      <c r="BI155" s="64">
        <f t="shared" si="65"/>
        <v>0</v>
      </c>
      <c r="BJ155" s="64">
        <f t="shared" si="65"/>
        <v>0</v>
      </c>
      <c r="BK155" s="67"/>
      <c r="BL155" s="67"/>
      <c r="BM155" s="67"/>
      <c r="BN155" s="67"/>
      <c r="BO155" s="67"/>
      <c r="BP155" s="67"/>
      <c r="BQ155" s="67"/>
      <c r="BR155" s="67"/>
      <c r="BS155" s="68"/>
      <c r="BT155" s="69"/>
      <c r="BU155" s="69"/>
    </row>
    <row r="156" spans="1:73" ht="25.5" hidden="1" customHeight="1" outlineLevel="1">
      <c r="A156" s="14">
        <v>18</v>
      </c>
      <c r="B156" s="20" t="s">
        <v>97</v>
      </c>
      <c r="C156" s="46"/>
      <c r="D156" s="47"/>
      <c r="E156" s="46"/>
      <c r="F156" s="46"/>
      <c r="G156" s="46"/>
      <c r="H156" s="47"/>
      <c r="I156" s="46"/>
      <c r="J156" s="46"/>
      <c r="K156" s="46"/>
      <c r="L156" s="47"/>
      <c r="M156" s="46"/>
      <c r="N156" s="46"/>
      <c r="O156" s="48"/>
      <c r="P156" s="47"/>
      <c r="Q156" s="46"/>
      <c r="R156" s="46"/>
      <c r="S156" s="99">
        <f t="shared" si="44"/>
        <v>0</v>
      </c>
      <c r="T156" s="99">
        <f t="shared" si="45"/>
        <v>0</v>
      </c>
      <c r="U156" s="99">
        <f t="shared" si="46"/>
        <v>0</v>
      </c>
      <c r="V156" s="99">
        <f t="shared" si="47"/>
        <v>0</v>
      </c>
      <c r="W156" s="73" t="e">
        <f t="shared" si="48"/>
        <v>#DIV/0!</v>
      </c>
      <c r="X156" s="73" t="e">
        <f t="shared" si="49"/>
        <v>#DIV/0!</v>
      </c>
      <c r="Y156" s="17"/>
      <c r="Z156" s="18"/>
      <c r="AA156" s="82"/>
      <c r="AB156" s="99">
        <v>0</v>
      </c>
      <c r="AC156" s="78"/>
      <c r="AD156" s="78"/>
      <c r="AE156" s="80"/>
      <c r="AF156" s="104">
        <v>0</v>
      </c>
      <c r="AG156" s="81"/>
      <c r="AH156" s="81"/>
      <c r="AI156" s="49">
        <f t="shared" si="50"/>
        <v>0</v>
      </c>
      <c r="AJ156" s="49">
        <f t="shared" si="51"/>
        <v>0</v>
      </c>
      <c r="AK156" s="49">
        <f t="shared" si="52"/>
        <v>0</v>
      </c>
      <c r="AL156" s="75">
        <f t="shared" si="53"/>
        <v>0</v>
      </c>
      <c r="AM156" s="49">
        <f t="shared" si="54"/>
        <v>0</v>
      </c>
      <c r="AN156" s="49">
        <f t="shared" si="55"/>
        <v>0</v>
      </c>
      <c r="AO156" s="49">
        <f t="shared" si="56"/>
        <v>0</v>
      </c>
      <c r="AP156" s="75">
        <f t="shared" si="57"/>
        <v>0</v>
      </c>
      <c r="AQ156" s="90"/>
      <c r="AR156" s="105">
        <f t="shared" si="58"/>
        <v>0</v>
      </c>
      <c r="AS156" s="90"/>
      <c r="AT156" s="105">
        <f t="shared" si="59"/>
        <v>0</v>
      </c>
      <c r="AU156" s="90"/>
      <c r="AV156" s="105">
        <f t="shared" si="60"/>
        <v>0</v>
      </c>
      <c r="AW156" s="90"/>
      <c r="AX156" s="105">
        <f t="shared" si="61"/>
        <v>0</v>
      </c>
      <c r="AY156" s="94">
        <f t="shared" si="62"/>
        <v>0</v>
      </c>
      <c r="AZ156" s="104">
        <f t="shared" si="63"/>
        <v>0</v>
      </c>
      <c r="BA156" s="96"/>
      <c r="BB156" s="96"/>
      <c r="BC156" s="96"/>
      <c r="BD156" s="107"/>
      <c r="BE156" s="107"/>
      <c r="BF156" s="107"/>
      <c r="BG156" s="62">
        <f t="shared" si="64"/>
        <v>0</v>
      </c>
      <c r="BH156" s="63">
        <f t="shared" si="65"/>
        <v>0</v>
      </c>
      <c r="BI156" s="64">
        <f t="shared" si="65"/>
        <v>0</v>
      </c>
      <c r="BJ156" s="64">
        <f t="shared" si="65"/>
        <v>0</v>
      </c>
      <c r="BK156" s="67"/>
      <c r="BL156" s="67"/>
      <c r="BM156" s="67"/>
      <c r="BN156" s="67"/>
      <c r="BO156" s="67"/>
      <c r="BP156" s="67"/>
      <c r="BQ156" s="67"/>
      <c r="BR156" s="67"/>
      <c r="BS156" s="68"/>
      <c r="BT156" s="69"/>
      <c r="BU156" s="69"/>
    </row>
    <row r="157" spans="1:73" ht="12.75" hidden="1" customHeight="1" outlineLevel="1">
      <c r="A157" s="14">
        <v>19</v>
      </c>
      <c r="B157" s="20" t="s">
        <v>98</v>
      </c>
      <c r="C157" s="46"/>
      <c r="D157" s="47"/>
      <c r="E157" s="46"/>
      <c r="F157" s="46"/>
      <c r="G157" s="46"/>
      <c r="H157" s="47"/>
      <c r="I157" s="46"/>
      <c r="J157" s="46"/>
      <c r="K157" s="46"/>
      <c r="L157" s="47"/>
      <c r="M157" s="46"/>
      <c r="N157" s="46"/>
      <c r="O157" s="48"/>
      <c r="P157" s="47"/>
      <c r="Q157" s="46"/>
      <c r="R157" s="46"/>
      <c r="S157" s="99">
        <f t="shared" si="44"/>
        <v>0</v>
      </c>
      <c r="T157" s="99">
        <f t="shared" si="45"/>
        <v>0</v>
      </c>
      <c r="U157" s="99">
        <f t="shared" si="46"/>
        <v>0</v>
      </c>
      <c r="V157" s="99">
        <f t="shared" si="47"/>
        <v>0</v>
      </c>
      <c r="W157" s="73" t="e">
        <f t="shared" si="48"/>
        <v>#DIV/0!</v>
      </c>
      <c r="X157" s="73" t="e">
        <f t="shared" si="49"/>
        <v>#DIV/0!</v>
      </c>
      <c r="Y157" s="17"/>
      <c r="Z157" s="18"/>
      <c r="AA157" s="82"/>
      <c r="AB157" s="99">
        <v>0</v>
      </c>
      <c r="AC157" s="78"/>
      <c r="AD157" s="78"/>
      <c r="AE157" s="80"/>
      <c r="AF157" s="104">
        <v>0</v>
      </c>
      <c r="AG157" s="81"/>
      <c r="AH157" s="81"/>
      <c r="AI157" s="49">
        <f t="shared" si="50"/>
        <v>0</v>
      </c>
      <c r="AJ157" s="49">
        <f t="shared" si="51"/>
        <v>0</v>
      </c>
      <c r="AK157" s="49">
        <f t="shared" si="52"/>
        <v>0</v>
      </c>
      <c r="AL157" s="75">
        <f t="shared" si="53"/>
        <v>0</v>
      </c>
      <c r="AM157" s="49">
        <f t="shared" si="54"/>
        <v>0</v>
      </c>
      <c r="AN157" s="49">
        <f t="shared" si="55"/>
        <v>0</v>
      </c>
      <c r="AO157" s="49">
        <f t="shared" si="56"/>
        <v>0</v>
      </c>
      <c r="AP157" s="75">
        <f t="shared" si="57"/>
        <v>0</v>
      </c>
      <c r="AQ157" s="90"/>
      <c r="AR157" s="105">
        <f t="shared" si="58"/>
        <v>0</v>
      </c>
      <c r="AS157" s="90"/>
      <c r="AT157" s="105">
        <f t="shared" si="59"/>
        <v>0</v>
      </c>
      <c r="AU157" s="90"/>
      <c r="AV157" s="105">
        <f t="shared" si="60"/>
        <v>0</v>
      </c>
      <c r="AW157" s="90"/>
      <c r="AX157" s="105">
        <f t="shared" si="61"/>
        <v>0</v>
      </c>
      <c r="AY157" s="94">
        <f t="shared" si="62"/>
        <v>0</v>
      </c>
      <c r="AZ157" s="104">
        <f t="shared" si="63"/>
        <v>0</v>
      </c>
      <c r="BA157" s="96"/>
      <c r="BB157" s="96"/>
      <c r="BC157" s="96"/>
      <c r="BD157" s="107"/>
      <c r="BE157" s="107"/>
      <c r="BF157" s="107"/>
      <c r="BG157" s="62">
        <f t="shared" si="64"/>
        <v>0</v>
      </c>
      <c r="BH157" s="63">
        <f t="shared" si="65"/>
        <v>0</v>
      </c>
      <c r="BI157" s="64">
        <f t="shared" si="65"/>
        <v>0</v>
      </c>
      <c r="BJ157" s="64">
        <f t="shared" si="65"/>
        <v>0</v>
      </c>
      <c r="BK157" s="67"/>
      <c r="BL157" s="67"/>
      <c r="BM157" s="67"/>
      <c r="BN157" s="67"/>
      <c r="BO157" s="67"/>
      <c r="BP157" s="67"/>
      <c r="BQ157" s="67"/>
      <c r="BR157" s="67"/>
      <c r="BS157" s="68"/>
      <c r="BT157" s="69"/>
      <c r="BU157" s="69"/>
    </row>
    <row r="158" spans="1:73" ht="25.5" hidden="1" customHeight="1" outlineLevel="1">
      <c r="A158" s="14">
        <v>20</v>
      </c>
      <c r="B158" s="20" t="s">
        <v>99</v>
      </c>
      <c r="C158" s="46"/>
      <c r="D158" s="47"/>
      <c r="E158" s="46"/>
      <c r="F158" s="46"/>
      <c r="G158" s="46"/>
      <c r="H158" s="47"/>
      <c r="I158" s="46"/>
      <c r="J158" s="46"/>
      <c r="K158" s="46"/>
      <c r="L158" s="47"/>
      <c r="M158" s="46"/>
      <c r="N158" s="46"/>
      <c r="O158" s="48"/>
      <c r="P158" s="47"/>
      <c r="Q158" s="46"/>
      <c r="R158" s="46"/>
      <c r="S158" s="99">
        <f t="shared" si="44"/>
        <v>0</v>
      </c>
      <c r="T158" s="99">
        <f t="shared" si="45"/>
        <v>0</v>
      </c>
      <c r="U158" s="99">
        <f t="shared" si="46"/>
        <v>0</v>
      </c>
      <c r="V158" s="99">
        <f t="shared" si="47"/>
        <v>0</v>
      </c>
      <c r="W158" s="73" t="e">
        <f t="shared" si="48"/>
        <v>#DIV/0!</v>
      </c>
      <c r="X158" s="73" t="e">
        <f t="shared" si="49"/>
        <v>#DIV/0!</v>
      </c>
      <c r="Y158" s="17"/>
      <c r="Z158" s="18"/>
      <c r="AA158" s="82"/>
      <c r="AB158" s="99">
        <v>0</v>
      </c>
      <c r="AC158" s="78"/>
      <c r="AD158" s="78"/>
      <c r="AE158" s="80"/>
      <c r="AF158" s="104">
        <v>0</v>
      </c>
      <c r="AG158" s="81"/>
      <c r="AH158" s="81"/>
      <c r="AI158" s="49">
        <f t="shared" si="50"/>
        <v>0</v>
      </c>
      <c r="AJ158" s="49">
        <f t="shared" si="51"/>
        <v>0</v>
      </c>
      <c r="AK158" s="49">
        <f t="shared" si="52"/>
        <v>0</v>
      </c>
      <c r="AL158" s="75">
        <f t="shared" si="53"/>
        <v>0</v>
      </c>
      <c r="AM158" s="49">
        <f t="shared" si="54"/>
        <v>0</v>
      </c>
      <c r="AN158" s="49">
        <f t="shared" si="55"/>
        <v>0</v>
      </c>
      <c r="AO158" s="49">
        <f t="shared" si="56"/>
        <v>0</v>
      </c>
      <c r="AP158" s="75">
        <f t="shared" si="57"/>
        <v>0</v>
      </c>
      <c r="AQ158" s="90"/>
      <c r="AR158" s="105">
        <f t="shared" si="58"/>
        <v>0</v>
      </c>
      <c r="AS158" s="90"/>
      <c r="AT158" s="105">
        <f t="shared" si="59"/>
        <v>0</v>
      </c>
      <c r="AU158" s="90"/>
      <c r="AV158" s="105">
        <f t="shared" si="60"/>
        <v>0</v>
      </c>
      <c r="AW158" s="90"/>
      <c r="AX158" s="105">
        <f t="shared" si="61"/>
        <v>0</v>
      </c>
      <c r="AY158" s="94">
        <f t="shared" si="62"/>
        <v>0</v>
      </c>
      <c r="AZ158" s="104">
        <f t="shared" si="63"/>
        <v>0</v>
      </c>
      <c r="BA158" s="96"/>
      <c r="BB158" s="96"/>
      <c r="BC158" s="96"/>
      <c r="BD158" s="107"/>
      <c r="BE158" s="107"/>
      <c r="BF158" s="107"/>
      <c r="BG158" s="62">
        <f t="shared" si="64"/>
        <v>0</v>
      </c>
      <c r="BH158" s="63">
        <f t="shared" si="65"/>
        <v>0</v>
      </c>
      <c r="BI158" s="64">
        <f t="shared" si="65"/>
        <v>0</v>
      </c>
      <c r="BJ158" s="64">
        <f t="shared" si="65"/>
        <v>0</v>
      </c>
      <c r="BK158" s="67"/>
      <c r="BL158" s="67"/>
      <c r="BM158" s="67"/>
      <c r="BN158" s="67"/>
      <c r="BO158" s="67"/>
      <c r="BP158" s="67"/>
      <c r="BQ158" s="67"/>
      <c r="BR158" s="67"/>
      <c r="BS158" s="68"/>
      <c r="BT158" s="69"/>
      <c r="BU158" s="69"/>
    </row>
    <row r="159" spans="1:73" ht="12.75" hidden="1" customHeight="1" outlineLevel="1">
      <c r="A159" s="14">
        <v>21</v>
      </c>
      <c r="B159" s="20" t="s">
        <v>100</v>
      </c>
      <c r="C159" s="46"/>
      <c r="D159" s="47"/>
      <c r="E159" s="46"/>
      <c r="F159" s="46"/>
      <c r="G159" s="46"/>
      <c r="H159" s="47"/>
      <c r="I159" s="46"/>
      <c r="J159" s="46"/>
      <c r="K159" s="46"/>
      <c r="L159" s="47"/>
      <c r="M159" s="46"/>
      <c r="N159" s="46"/>
      <c r="O159" s="48"/>
      <c r="P159" s="47"/>
      <c r="Q159" s="46"/>
      <c r="R159" s="46"/>
      <c r="S159" s="99">
        <f t="shared" si="44"/>
        <v>0</v>
      </c>
      <c r="T159" s="99">
        <f t="shared" si="45"/>
        <v>0</v>
      </c>
      <c r="U159" s="99">
        <f t="shared" si="46"/>
        <v>0</v>
      </c>
      <c r="V159" s="99">
        <f t="shared" si="47"/>
        <v>0</v>
      </c>
      <c r="W159" s="73" t="e">
        <f t="shared" si="48"/>
        <v>#DIV/0!</v>
      </c>
      <c r="X159" s="73" t="e">
        <f t="shared" si="49"/>
        <v>#DIV/0!</v>
      </c>
      <c r="Y159" s="17"/>
      <c r="Z159" s="18"/>
      <c r="AA159" s="82"/>
      <c r="AB159" s="99">
        <v>0</v>
      </c>
      <c r="AC159" s="78"/>
      <c r="AD159" s="78"/>
      <c r="AE159" s="80"/>
      <c r="AF159" s="104">
        <v>0</v>
      </c>
      <c r="AG159" s="81"/>
      <c r="AH159" s="81"/>
      <c r="AI159" s="49">
        <f t="shared" si="50"/>
        <v>0</v>
      </c>
      <c r="AJ159" s="49">
        <f t="shared" si="51"/>
        <v>0</v>
      </c>
      <c r="AK159" s="49">
        <f t="shared" si="52"/>
        <v>0</v>
      </c>
      <c r="AL159" s="75">
        <f t="shared" si="53"/>
        <v>0</v>
      </c>
      <c r="AM159" s="49">
        <f t="shared" si="54"/>
        <v>0</v>
      </c>
      <c r="AN159" s="49">
        <f t="shared" si="55"/>
        <v>0</v>
      </c>
      <c r="AO159" s="49">
        <f t="shared" si="56"/>
        <v>0</v>
      </c>
      <c r="AP159" s="75">
        <f t="shared" si="57"/>
        <v>0</v>
      </c>
      <c r="AQ159" s="90"/>
      <c r="AR159" s="105">
        <f t="shared" si="58"/>
        <v>0</v>
      </c>
      <c r="AS159" s="90"/>
      <c r="AT159" s="105">
        <f t="shared" si="59"/>
        <v>0</v>
      </c>
      <c r="AU159" s="90"/>
      <c r="AV159" s="105">
        <f t="shared" si="60"/>
        <v>0</v>
      </c>
      <c r="AW159" s="90"/>
      <c r="AX159" s="105">
        <f t="shared" si="61"/>
        <v>0</v>
      </c>
      <c r="AY159" s="94">
        <f t="shared" si="62"/>
        <v>0</v>
      </c>
      <c r="AZ159" s="104">
        <f t="shared" si="63"/>
        <v>0</v>
      </c>
      <c r="BA159" s="96"/>
      <c r="BB159" s="96"/>
      <c r="BC159" s="96"/>
      <c r="BD159" s="107"/>
      <c r="BE159" s="107"/>
      <c r="BF159" s="107"/>
      <c r="BG159" s="62">
        <f t="shared" si="64"/>
        <v>0</v>
      </c>
      <c r="BH159" s="63">
        <f t="shared" si="65"/>
        <v>0</v>
      </c>
      <c r="BI159" s="64">
        <f t="shared" si="65"/>
        <v>0</v>
      </c>
      <c r="BJ159" s="64">
        <f t="shared" si="65"/>
        <v>0</v>
      </c>
      <c r="BK159" s="67"/>
      <c r="BL159" s="67"/>
      <c r="BM159" s="67"/>
      <c r="BN159" s="67"/>
      <c r="BO159" s="67"/>
      <c r="BP159" s="67"/>
      <c r="BQ159" s="67"/>
      <c r="BR159" s="67"/>
      <c r="BS159" s="68"/>
      <c r="BT159" s="69"/>
      <c r="BU159" s="69"/>
    </row>
    <row r="160" spans="1:73" s="13" customFormat="1" ht="16.5" customHeight="1" collapsed="1">
      <c r="A160" s="11">
        <v>18</v>
      </c>
      <c r="B160" s="11" t="s">
        <v>8</v>
      </c>
      <c r="C160" s="46"/>
      <c r="D160" s="47"/>
      <c r="E160" s="46"/>
      <c r="F160" s="46"/>
      <c r="G160" s="46">
        <v>1</v>
      </c>
      <c r="H160" s="47">
        <v>135336</v>
      </c>
      <c r="I160" s="46">
        <v>22</v>
      </c>
      <c r="J160" s="46"/>
      <c r="K160" s="46">
        <v>1</v>
      </c>
      <c r="L160" s="47">
        <v>352849</v>
      </c>
      <c r="M160" s="46"/>
      <c r="N160" s="46"/>
      <c r="O160" s="48"/>
      <c r="P160" s="47"/>
      <c r="Q160" s="46"/>
      <c r="R160" s="46"/>
      <c r="S160" s="99">
        <f t="shared" si="44"/>
        <v>2</v>
      </c>
      <c r="T160" s="99">
        <f t="shared" si="45"/>
        <v>488185</v>
      </c>
      <c r="U160" s="99">
        <f t="shared" si="46"/>
        <v>22</v>
      </c>
      <c r="V160" s="99">
        <f t="shared" si="47"/>
        <v>0</v>
      </c>
      <c r="W160" s="73">
        <f t="shared" si="48"/>
        <v>0.5</v>
      </c>
      <c r="X160" s="73">
        <f t="shared" si="49"/>
        <v>0.27722277415324109</v>
      </c>
      <c r="Y160" s="12"/>
      <c r="Z160" s="12"/>
      <c r="AA160" s="76">
        <v>10</v>
      </c>
      <c r="AB160" s="99">
        <v>7450000</v>
      </c>
      <c r="AC160" s="76">
        <v>20</v>
      </c>
      <c r="AD160" s="76">
        <v>0</v>
      </c>
      <c r="AE160" s="76">
        <v>1</v>
      </c>
      <c r="AF160" s="104">
        <v>540000</v>
      </c>
      <c r="AG160" s="76">
        <v>82</v>
      </c>
      <c r="AH160" s="76">
        <v>0</v>
      </c>
      <c r="AI160" s="49">
        <f t="shared" si="50"/>
        <v>11</v>
      </c>
      <c r="AJ160" s="49">
        <f t="shared" si="51"/>
        <v>102</v>
      </c>
      <c r="AK160" s="49">
        <f t="shared" si="52"/>
        <v>0</v>
      </c>
      <c r="AL160" s="75">
        <f t="shared" si="53"/>
        <v>7990000</v>
      </c>
      <c r="AM160" s="49">
        <f t="shared" si="54"/>
        <v>13</v>
      </c>
      <c r="AN160" s="49">
        <f t="shared" si="55"/>
        <v>124</v>
      </c>
      <c r="AO160" s="49">
        <f t="shared" si="56"/>
        <v>0</v>
      </c>
      <c r="AP160" s="75">
        <f t="shared" si="57"/>
        <v>8478185</v>
      </c>
      <c r="AQ160" s="91">
        <v>47</v>
      </c>
      <c r="AR160" s="105">
        <f t="shared" si="58"/>
        <v>188000</v>
      </c>
      <c r="AS160" s="91">
        <v>5</v>
      </c>
      <c r="AT160" s="105">
        <f t="shared" si="59"/>
        <v>20051.25</v>
      </c>
      <c r="AU160" s="91">
        <v>8</v>
      </c>
      <c r="AV160" s="105">
        <f t="shared" si="60"/>
        <v>36000</v>
      </c>
      <c r="AW160" s="91">
        <v>27</v>
      </c>
      <c r="AX160" s="105">
        <f t="shared" si="61"/>
        <v>61926.930000000008</v>
      </c>
      <c r="AY160" s="94">
        <f t="shared" si="62"/>
        <v>87</v>
      </c>
      <c r="AZ160" s="104">
        <f t="shared" si="63"/>
        <v>305978.18</v>
      </c>
      <c r="BA160" s="95">
        <v>6</v>
      </c>
      <c r="BB160" s="95">
        <v>6</v>
      </c>
      <c r="BC160" s="95">
        <v>0</v>
      </c>
      <c r="BD160" s="104"/>
      <c r="BE160" s="104"/>
      <c r="BF160" s="103"/>
      <c r="BG160" s="62">
        <f>BK160+BL160+BP160+389</f>
        <v>2019</v>
      </c>
      <c r="BH160" s="63">
        <f t="shared" si="65"/>
        <v>0</v>
      </c>
      <c r="BI160" s="64">
        <f t="shared" si="65"/>
        <v>27</v>
      </c>
      <c r="BJ160" s="64">
        <f>BO160+BS160+8</f>
        <v>39</v>
      </c>
      <c r="BK160" s="64">
        <v>46</v>
      </c>
      <c r="BL160" s="64">
        <v>1584</v>
      </c>
      <c r="BM160" s="64"/>
      <c r="BN160" s="64">
        <v>27</v>
      </c>
      <c r="BO160" s="64">
        <v>31</v>
      </c>
      <c r="BP160" s="64"/>
      <c r="BQ160" s="64"/>
      <c r="BR160" s="64"/>
      <c r="BS160" s="65"/>
      <c r="BT160" s="66">
        <v>1</v>
      </c>
      <c r="BU160" s="66">
        <v>135336</v>
      </c>
    </row>
    <row r="161" spans="1:73" ht="15.75" hidden="1" customHeight="1" outlineLevel="1">
      <c r="A161" s="14">
        <v>1</v>
      </c>
      <c r="B161" s="15" t="s">
        <v>127</v>
      </c>
      <c r="C161" s="46"/>
      <c r="D161" s="47"/>
      <c r="E161" s="46"/>
      <c r="F161" s="46"/>
      <c r="G161" s="46"/>
      <c r="H161" s="47"/>
      <c r="I161" s="46"/>
      <c r="J161" s="46"/>
      <c r="K161" s="46"/>
      <c r="L161" s="47"/>
      <c r="M161" s="46"/>
      <c r="N161" s="46"/>
      <c r="O161" s="48"/>
      <c r="P161" s="47"/>
      <c r="Q161" s="46"/>
      <c r="R161" s="46"/>
      <c r="S161" s="99">
        <f t="shared" si="44"/>
        <v>0</v>
      </c>
      <c r="T161" s="99">
        <f t="shared" si="45"/>
        <v>0</v>
      </c>
      <c r="U161" s="99">
        <f t="shared" si="46"/>
        <v>0</v>
      </c>
      <c r="V161" s="99">
        <f t="shared" si="47"/>
        <v>0</v>
      </c>
      <c r="W161" s="73" t="e">
        <f t="shared" si="48"/>
        <v>#DIV/0!</v>
      </c>
      <c r="X161" s="73" t="e">
        <f t="shared" si="49"/>
        <v>#DIV/0!</v>
      </c>
      <c r="Y161" s="17"/>
      <c r="Z161" s="18"/>
      <c r="AA161" s="78"/>
      <c r="AB161" s="99">
        <v>0</v>
      </c>
      <c r="AC161" s="78"/>
      <c r="AD161" s="78"/>
      <c r="AE161" s="80"/>
      <c r="AF161" s="104">
        <v>0</v>
      </c>
      <c r="AG161" s="81"/>
      <c r="AH161" s="81"/>
      <c r="AI161" s="49">
        <f t="shared" si="50"/>
        <v>0</v>
      </c>
      <c r="AJ161" s="49">
        <f t="shared" si="51"/>
        <v>0</v>
      </c>
      <c r="AK161" s="49">
        <f t="shared" si="52"/>
        <v>0</v>
      </c>
      <c r="AL161" s="75">
        <f t="shared" si="53"/>
        <v>0</v>
      </c>
      <c r="AM161" s="49">
        <f t="shared" si="54"/>
        <v>0</v>
      </c>
      <c r="AN161" s="49">
        <f t="shared" si="55"/>
        <v>0</v>
      </c>
      <c r="AO161" s="49">
        <f t="shared" si="56"/>
        <v>0</v>
      </c>
      <c r="AP161" s="75">
        <f t="shared" si="57"/>
        <v>0</v>
      </c>
      <c r="AQ161" s="90"/>
      <c r="AR161" s="105">
        <f t="shared" si="58"/>
        <v>0</v>
      </c>
      <c r="AS161" s="90"/>
      <c r="AT161" s="105">
        <f t="shared" si="59"/>
        <v>0</v>
      </c>
      <c r="AU161" s="90"/>
      <c r="AV161" s="105">
        <f t="shared" si="60"/>
        <v>0</v>
      </c>
      <c r="AW161" s="90"/>
      <c r="AX161" s="105">
        <f t="shared" si="61"/>
        <v>0</v>
      </c>
      <c r="AY161" s="94">
        <f t="shared" si="62"/>
        <v>0</v>
      </c>
      <c r="AZ161" s="104">
        <f t="shared" si="63"/>
        <v>0</v>
      </c>
      <c r="BA161" s="96"/>
      <c r="BB161" s="96"/>
      <c r="BC161" s="96"/>
      <c r="BD161" s="107"/>
      <c r="BE161" s="107"/>
      <c r="BF161" s="107"/>
      <c r="BG161" s="62">
        <f t="shared" si="64"/>
        <v>0</v>
      </c>
      <c r="BH161" s="63">
        <f t="shared" si="65"/>
        <v>0</v>
      </c>
      <c r="BI161" s="64">
        <f t="shared" si="65"/>
        <v>0</v>
      </c>
      <c r="BJ161" s="64">
        <f t="shared" si="65"/>
        <v>0</v>
      </c>
      <c r="BK161" s="67"/>
      <c r="BL161" s="67"/>
      <c r="BM161" s="67"/>
      <c r="BN161" s="67"/>
      <c r="BO161" s="67"/>
      <c r="BP161" s="67"/>
      <c r="BQ161" s="67"/>
      <c r="BR161" s="67"/>
      <c r="BS161" s="68"/>
      <c r="BT161" s="69"/>
      <c r="BU161" s="69"/>
    </row>
    <row r="162" spans="1:73" ht="12.75" hidden="1" customHeight="1" outlineLevel="1">
      <c r="A162" s="14">
        <v>2</v>
      </c>
      <c r="B162" s="20" t="s">
        <v>125</v>
      </c>
      <c r="C162" s="46"/>
      <c r="D162" s="47"/>
      <c r="E162" s="46"/>
      <c r="F162" s="46"/>
      <c r="G162" s="46"/>
      <c r="H162" s="47"/>
      <c r="I162" s="46"/>
      <c r="J162" s="46"/>
      <c r="K162" s="46"/>
      <c r="L162" s="47"/>
      <c r="M162" s="46"/>
      <c r="N162" s="46"/>
      <c r="O162" s="48"/>
      <c r="P162" s="47"/>
      <c r="Q162" s="46"/>
      <c r="R162" s="46"/>
      <c r="S162" s="99">
        <f t="shared" si="44"/>
        <v>0</v>
      </c>
      <c r="T162" s="99">
        <f t="shared" si="45"/>
        <v>0</v>
      </c>
      <c r="U162" s="99">
        <f t="shared" si="46"/>
        <v>0</v>
      </c>
      <c r="V162" s="99">
        <f t="shared" si="47"/>
        <v>0</v>
      </c>
      <c r="W162" s="73" t="e">
        <f t="shared" si="48"/>
        <v>#DIV/0!</v>
      </c>
      <c r="X162" s="73" t="e">
        <f t="shared" si="49"/>
        <v>#DIV/0!</v>
      </c>
      <c r="Y162" s="17"/>
      <c r="Z162" s="18"/>
      <c r="AA162" s="82"/>
      <c r="AB162" s="99">
        <v>0</v>
      </c>
      <c r="AC162" s="78"/>
      <c r="AD162" s="78"/>
      <c r="AE162" s="80"/>
      <c r="AF162" s="104">
        <v>0</v>
      </c>
      <c r="AG162" s="81"/>
      <c r="AH162" s="81"/>
      <c r="AI162" s="49">
        <f t="shared" si="50"/>
        <v>0</v>
      </c>
      <c r="AJ162" s="49">
        <f t="shared" si="51"/>
        <v>0</v>
      </c>
      <c r="AK162" s="49">
        <f t="shared" si="52"/>
        <v>0</v>
      </c>
      <c r="AL162" s="75">
        <f t="shared" si="53"/>
        <v>0</v>
      </c>
      <c r="AM162" s="49">
        <f t="shared" si="54"/>
        <v>0</v>
      </c>
      <c r="AN162" s="49">
        <f t="shared" si="55"/>
        <v>0</v>
      </c>
      <c r="AO162" s="49">
        <f t="shared" si="56"/>
        <v>0</v>
      </c>
      <c r="AP162" s="75">
        <f t="shared" si="57"/>
        <v>0</v>
      </c>
      <c r="AQ162" s="90"/>
      <c r="AR162" s="105">
        <f t="shared" si="58"/>
        <v>0</v>
      </c>
      <c r="AS162" s="90"/>
      <c r="AT162" s="105">
        <f t="shared" si="59"/>
        <v>0</v>
      </c>
      <c r="AU162" s="90"/>
      <c r="AV162" s="105">
        <f t="shared" si="60"/>
        <v>0</v>
      </c>
      <c r="AW162" s="90"/>
      <c r="AX162" s="105">
        <f t="shared" si="61"/>
        <v>0</v>
      </c>
      <c r="AY162" s="94">
        <f t="shared" si="62"/>
        <v>0</v>
      </c>
      <c r="AZ162" s="104">
        <f t="shared" si="63"/>
        <v>0</v>
      </c>
      <c r="BA162" s="96"/>
      <c r="BB162" s="96"/>
      <c r="BC162" s="96"/>
      <c r="BD162" s="107"/>
      <c r="BE162" s="107"/>
      <c r="BF162" s="107"/>
      <c r="BG162" s="62">
        <f t="shared" si="64"/>
        <v>0</v>
      </c>
      <c r="BH162" s="63">
        <f t="shared" si="65"/>
        <v>0</v>
      </c>
      <c r="BI162" s="64">
        <f t="shared" si="65"/>
        <v>0</v>
      </c>
      <c r="BJ162" s="64">
        <f t="shared" si="65"/>
        <v>0</v>
      </c>
      <c r="BK162" s="67"/>
      <c r="BL162" s="67"/>
      <c r="BM162" s="67"/>
      <c r="BN162" s="67"/>
      <c r="BO162" s="67"/>
      <c r="BP162" s="67"/>
      <c r="BQ162" s="67"/>
      <c r="BR162" s="67"/>
      <c r="BS162" s="68"/>
      <c r="BT162" s="69"/>
      <c r="BU162" s="69"/>
    </row>
    <row r="163" spans="1:73" ht="12.75" hidden="1" customHeight="1" outlineLevel="1">
      <c r="A163" s="14">
        <v>3</v>
      </c>
      <c r="B163" s="20" t="s">
        <v>126</v>
      </c>
      <c r="C163" s="46"/>
      <c r="D163" s="47"/>
      <c r="E163" s="46"/>
      <c r="F163" s="46"/>
      <c r="G163" s="46"/>
      <c r="H163" s="47"/>
      <c r="I163" s="46"/>
      <c r="J163" s="46"/>
      <c r="K163" s="46"/>
      <c r="L163" s="47"/>
      <c r="M163" s="46"/>
      <c r="N163" s="46"/>
      <c r="O163" s="48"/>
      <c r="P163" s="47"/>
      <c r="Q163" s="46"/>
      <c r="R163" s="46"/>
      <c r="S163" s="99">
        <f t="shared" si="44"/>
        <v>0</v>
      </c>
      <c r="T163" s="99">
        <f t="shared" si="45"/>
        <v>0</v>
      </c>
      <c r="U163" s="99">
        <f t="shared" si="46"/>
        <v>0</v>
      </c>
      <c r="V163" s="99">
        <f t="shared" si="47"/>
        <v>0</v>
      </c>
      <c r="W163" s="73" t="e">
        <f t="shared" si="48"/>
        <v>#DIV/0!</v>
      </c>
      <c r="X163" s="73" t="e">
        <f t="shared" si="49"/>
        <v>#DIV/0!</v>
      </c>
      <c r="Y163" s="17"/>
      <c r="Z163" s="18"/>
      <c r="AA163" s="82"/>
      <c r="AB163" s="99">
        <v>0</v>
      </c>
      <c r="AC163" s="78"/>
      <c r="AD163" s="78"/>
      <c r="AE163" s="80"/>
      <c r="AF163" s="104">
        <v>0</v>
      </c>
      <c r="AG163" s="81"/>
      <c r="AH163" s="81"/>
      <c r="AI163" s="49">
        <f t="shared" si="50"/>
        <v>0</v>
      </c>
      <c r="AJ163" s="49">
        <f t="shared" si="51"/>
        <v>0</v>
      </c>
      <c r="AK163" s="49">
        <f t="shared" si="52"/>
        <v>0</v>
      </c>
      <c r="AL163" s="75">
        <f t="shared" si="53"/>
        <v>0</v>
      </c>
      <c r="AM163" s="49">
        <f t="shared" si="54"/>
        <v>0</v>
      </c>
      <c r="AN163" s="49">
        <f t="shared" si="55"/>
        <v>0</v>
      </c>
      <c r="AO163" s="49">
        <f t="shared" si="56"/>
        <v>0</v>
      </c>
      <c r="AP163" s="75">
        <f t="shared" si="57"/>
        <v>0</v>
      </c>
      <c r="AQ163" s="90"/>
      <c r="AR163" s="105">
        <f t="shared" si="58"/>
        <v>0</v>
      </c>
      <c r="AS163" s="90"/>
      <c r="AT163" s="105">
        <f t="shared" si="59"/>
        <v>0</v>
      </c>
      <c r="AU163" s="90"/>
      <c r="AV163" s="105">
        <f t="shared" si="60"/>
        <v>0</v>
      </c>
      <c r="AW163" s="90"/>
      <c r="AX163" s="105">
        <f t="shared" si="61"/>
        <v>0</v>
      </c>
      <c r="AY163" s="94">
        <f t="shared" si="62"/>
        <v>0</v>
      </c>
      <c r="AZ163" s="104">
        <f t="shared" si="63"/>
        <v>0</v>
      </c>
      <c r="BA163" s="96"/>
      <c r="BB163" s="96"/>
      <c r="BC163" s="96"/>
      <c r="BD163" s="107"/>
      <c r="BE163" s="107"/>
      <c r="BF163" s="107"/>
      <c r="BG163" s="62">
        <f t="shared" si="64"/>
        <v>0</v>
      </c>
      <c r="BH163" s="63">
        <f t="shared" si="65"/>
        <v>0</v>
      </c>
      <c r="BI163" s="64">
        <f t="shared" si="65"/>
        <v>0</v>
      </c>
      <c r="BJ163" s="64">
        <f t="shared" si="65"/>
        <v>0</v>
      </c>
      <c r="BK163" s="67"/>
      <c r="BL163" s="67"/>
      <c r="BM163" s="67"/>
      <c r="BN163" s="67"/>
      <c r="BO163" s="67"/>
      <c r="BP163" s="67"/>
      <c r="BQ163" s="67"/>
      <c r="BR163" s="67"/>
      <c r="BS163" s="68"/>
      <c r="BT163" s="69"/>
      <c r="BU163" s="69"/>
    </row>
    <row r="164" spans="1:73" ht="38.25" hidden="1" customHeight="1" outlineLevel="1">
      <c r="A164" s="14">
        <v>4</v>
      </c>
      <c r="B164" s="15" t="s">
        <v>128</v>
      </c>
      <c r="C164" s="46"/>
      <c r="D164" s="47"/>
      <c r="E164" s="46"/>
      <c r="F164" s="46"/>
      <c r="G164" s="46"/>
      <c r="H164" s="47"/>
      <c r="I164" s="46"/>
      <c r="J164" s="46"/>
      <c r="K164" s="46"/>
      <c r="L164" s="47"/>
      <c r="M164" s="46"/>
      <c r="N164" s="46"/>
      <c r="O164" s="48"/>
      <c r="P164" s="47"/>
      <c r="Q164" s="46"/>
      <c r="R164" s="46"/>
      <c r="S164" s="99">
        <f t="shared" si="44"/>
        <v>0</v>
      </c>
      <c r="T164" s="99">
        <f t="shared" si="45"/>
        <v>0</v>
      </c>
      <c r="U164" s="99">
        <f t="shared" si="46"/>
        <v>0</v>
      </c>
      <c r="V164" s="99">
        <f t="shared" si="47"/>
        <v>0</v>
      </c>
      <c r="W164" s="73" t="e">
        <f t="shared" si="48"/>
        <v>#DIV/0!</v>
      </c>
      <c r="X164" s="73" t="e">
        <f t="shared" si="49"/>
        <v>#DIV/0!</v>
      </c>
      <c r="Y164" s="17"/>
      <c r="Z164" s="18"/>
      <c r="AA164" s="78"/>
      <c r="AB164" s="99">
        <v>0</v>
      </c>
      <c r="AC164" s="78"/>
      <c r="AD164" s="78"/>
      <c r="AE164" s="80"/>
      <c r="AF164" s="104">
        <v>0</v>
      </c>
      <c r="AG164" s="81"/>
      <c r="AH164" s="81"/>
      <c r="AI164" s="49">
        <f t="shared" si="50"/>
        <v>0</v>
      </c>
      <c r="AJ164" s="49">
        <f t="shared" si="51"/>
        <v>0</v>
      </c>
      <c r="AK164" s="49">
        <f t="shared" si="52"/>
        <v>0</v>
      </c>
      <c r="AL164" s="75">
        <f t="shared" si="53"/>
        <v>0</v>
      </c>
      <c r="AM164" s="49">
        <f t="shared" si="54"/>
        <v>0</v>
      </c>
      <c r="AN164" s="49">
        <f t="shared" si="55"/>
        <v>0</v>
      </c>
      <c r="AO164" s="49">
        <f t="shared" si="56"/>
        <v>0</v>
      </c>
      <c r="AP164" s="75">
        <f t="shared" si="57"/>
        <v>0</v>
      </c>
      <c r="AQ164" s="90"/>
      <c r="AR164" s="105">
        <f t="shared" si="58"/>
        <v>0</v>
      </c>
      <c r="AS164" s="90"/>
      <c r="AT164" s="105">
        <f t="shared" si="59"/>
        <v>0</v>
      </c>
      <c r="AU164" s="90"/>
      <c r="AV164" s="105">
        <f t="shared" si="60"/>
        <v>0</v>
      </c>
      <c r="AW164" s="90"/>
      <c r="AX164" s="105">
        <f t="shared" si="61"/>
        <v>0</v>
      </c>
      <c r="AY164" s="94">
        <f t="shared" si="62"/>
        <v>0</v>
      </c>
      <c r="AZ164" s="104">
        <f t="shared" si="63"/>
        <v>0</v>
      </c>
      <c r="BA164" s="96"/>
      <c r="BB164" s="96"/>
      <c r="BC164" s="96"/>
      <c r="BD164" s="107"/>
      <c r="BE164" s="107"/>
      <c r="BF164" s="107"/>
      <c r="BG164" s="62">
        <f t="shared" si="64"/>
        <v>0</v>
      </c>
      <c r="BH164" s="63">
        <f t="shared" si="65"/>
        <v>0</v>
      </c>
      <c r="BI164" s="64">
        <f t="shared" si="65"/>
        <v>0</v>
      </c>
      <c r="BJ164" s="64">
        <f t="shared" si="65"/>
        <v>0</v>
      </c>
      <c r="BK164" s="67"/>
      <c r="BL164" s="67"/>
      <c r="BM164" s="67"/>
      <c r="BN164" s="67"/>
      <c r="BO164" s="67"/>
      <c r="BP164" s="67"/>
      <c r="BQ164" s="67"/>
      <c r="BR164" s="67"/>
      <c r="BS164" s="68"/>
      <c r="BT164" s="69"/>
      <c r="BU164" s="69"/>
    </row>
    <row r="165" spans="1:73" ht="25.5" hidden="1" customHeight="1" outlineLevel="1">
      <c r="A165" s="14">
        <v>5</v>
      </c>
      <c r="B165" s="20" t="s">
        <v>129</v>
      </c>
      <c r="C165" s="46"/>
      <c r="D165" s="47"/>
      <c r="E165" s="46"/>
      <c r="F165" s="46"/>
      <c r="G165" s="46"/>
      <c r="H165" s="47"/>
      <c r="I165" s="46"/>
      <c r="J165" s="46"/>
      <c r="K165" s="46"/>
      <c r="L165" s="47"/>
      <c r="M165" s="46"/>
      <c r="N165" s="46"/>
      <c r="O165" s="48"/>
      <c r="P165" s="47"/>
      <c r="Q165" s="46"/>
      <c r="R165" s="46"/>
      <c r="S165" s="99">
        <f t="shared" si="44"/>
        <v>0</v>
      </c>
      <c r="T165" s="99">
        <f t="shared" si="45"/>
        <v>0</v>
      </c>
      <c r="U165" s="99">
        <f t="shared" si="46"/>
        <v>0</v>
      </c>
      <c r="V165" s="99">
        <f t="shared" si="47"/>
        <v>0</v>
      </c>
      <c r="W165" s="73" t="e">
        <f t="shared" si="48"/>
        <v>#DIV/0!</v>
      </c>
      <c r="X165" s="73" t="e">
        <f t="shared" si="49"/>
        <v>#DIV/0!</v>
      </c>
      <c r="Y165" s="17"/>
      <c r="Z165" s="18"/>
      <c r="AA165" s="82"/>
      <c r="AB165" s="99">
        <v>0</v>
      </c>
      <c r="AC165" s="78"/>
      <c r="AD165" s="78"/>
      <c r="AE165" s="80"/>
      <c r="AF165" s="104">
        <v>0</v>
      </c>
      <c r="AG165" s="81"/>
      <c r="AH165" s="81"/>
      <c r="AI165" s="49">
        <f t="shared" si="50"/>
        <v>0</v>
      </c>
      <c r="AJ165" s="49">
        <f t="shared" si="51"/>
        <v>0</v>
      </c>
      <c r="AK165" s="49">
        <f t="shared" si="52"/>
        <v>0</v>
      </c>
      <c r="AL165" s="75">
        <f t="shared" si="53"/>
        <v>0</v>
      </c>
      <c r="AM165" s="49">
        <f t="shared" si="54"/>
        <v>0</v>
      </c>
      <c r="AN165" s="49">
        <f t="shared" si="55"/>
        <v>0</v>
      </c>
      <c r="AO165" s="49">
        <f t="shared" si="56"/>
        <v>0</v>
      </c>
      <c r="AP165" s="75">
        <f t="shared" si="57"/>
        <v>0</v>
      </c>
      <c r="AQ165" s="90"/>
      <c r="AR165" s="105">
        <f t="shared" si="58"/>
        <v>0</v>
      </c>
      <c r="AS165" s="90"/>
      <c r="AT165" s="105">
        <f t="shared" si="59"/>
        <v>0</v>
      </c>
      <c r="AU165" s="90"/>
      <c r="AV165" s="105">
        <f t="shared" si="60"/>
        <v>0</v>
      </c>
      <c r="AW165" s="90"/>
      <c r="AX165" s="105">
        <f t="shared" si="61"/>
        <v>0</v>
      </c>
      <c r="AY165" s="94">
        <f t="shared" si="62"/>
        <v>0</v>
      </c>
      <c r="AZ165" s="104">
        <f t="shared" si="63"/>
        <v>0</v>
      </c>
      <c r="BA165" s="96"/>
      <c r="BB165" s="96"/>
      <c r="BC165" s="96"/>
      <c r="BD165" s="107"/>
      <c r="BE165" s="107"/>
      <c r="BF165" s="107"/>
      <c r="BG165" s="62">
        <f t="shared" si="64"/>
        <v>0</v>
      </c>
      <c r="BH165" s="63">
        <f t="shared" si="65"/>
        <v>0</v>
      </c>
      <c r="BI165" s="64">
        <f t="shared" si="65"/>
        <v>0</v>
      </c>
      <c r="BJ165" s="64">
        <f t="shared" si="65"/>
        <v>0</v>
      </c>
      <c r="BK165" s="67"/>
      <c r="BL165" s="67"/>
      <c r="BM165" s="67"/>
      <c r="BN165" s="67"/>
      <c r="BO165" s="67"/>
      <c r="BP165" s="67"/>
      <c r="BQ165" s="67"/>
      <c r="BR165" s="67"/>
      <c r="BS165" s="68"/>
      <c r="BT165" s="69"/>
      <c r="BU165" s="69"/>
    </row>
    <row r="166" spans="1:73" ht="12.75" hidden="1" customHeight="1" outlineLevel="1">
      <c r="A166" s="14">
        <v>6</v>
      </c>
      <c r="B166" s="20" t="s">
        <v>130</v>
      </c>
      <c r="C166" s="46"/>
      <c r="D166" s="47"/>
      <c r="E166" s="46"/>
      <c r="F166" s="46"/>
      <c r="G166" s="46"/>
      <c r="H166" s="47"/>
      <c r="I166" s="46"/>
      <c r="J166" s="46"/>
      <c r="K166" s="46"/>
      <c r="L166" s="47"/>
      <c r="M166" s="46"/>
      <c r="N166" s="46"/>
      <c r="O166" s="48"/>
      <c r="P166" s="47"/>
      <c r="Q166" s="46"/>
      <c r="R166" s="46"/>
      <c r="S166" s="99">
        <f t="shared" si="44"/>
        <v>0</v>
      </c>
      <c r="T166" s="99">
        <f t="shared" si="45"/>
        <v>0</v>
      </c>
      <c r="U166" s="99">
        <f t="shared" si="46"/>
        <v>0</v>
      </c>
      <c r="V166" s="99">
        <f t="shared" si="47"/>
        <v>0</v>
      </c>
      <c r="W166" s="73" t="e">
        <f t="shared" si="48"/>
        <v>#DIV/0!</v>
      </c>
      <c r="X166" s="73" t="e">
        <f t="shared" si="49"/>
        <v>#DIV/0!</v>
      </c>
      <c r="Y166" s="17"/>
      <c r="Z166" s="18"/>
      <c r="AA166" s="82"/>
      <c r="AB166" s="99">
        <v>0</v>
      </c>
      <c r="AC166" s="78"/>
      <c r="AD166" s="78"/>
      <c r="AE166" s="80"/>
      <c r="AF166" s="104">
        <v>0</v>
      </c>
      <c r="AG166" s="81"/>
      <c r="AH166" s="81"/>
      <c r="AI166" s="49">
        <f t="shared" si="50"/>
        <v>0</v>
      </c>
      <c r="AJ166" s="49">
        <f t="shared" si="51"/>
        <v>0</v>
      </c>
      <c r="AK166" s="49">
        <f t="shared" si="52"/>
        <v>0</v>
      </c>
      <c r="AL166" s="75">
        <f t="shared" si="53"/>
        <v>0</v>
      </c>
      <c r="AM166" s="49">
        <f t="shared" si="54"/>
        <v>0</v>
      </c>
      <c r="AN166" s="49">
        <f t="shared" si="55"/>
        <v>0</v>
      </c>
      <c r="AO166" s="49">
        <f t="shared" si="56"/>
        <v>0</v>
      </c>
      <c r="AP166" s="75">
        <f t="shared" si="57"/>
        <v>0</v>
      </c>
      <c r="AQ166" s="90"/>
      <c r="AR166" s="105">
        <f t="shared" si="58"/>
        <v>0</v>
      </c>
      <c r="AS166" s="90"/>
      <c r="AT166" s="105">
        <f t="shared" si="59"/>
        <v>0</v>
      </c>
      <c r="AU166" s="90"/>
      <c r="AV166" s="105">
        <f t="shared" si="60"/>
        <v>0</v>
      </c>
      <c r="AW166" s="90"/>
      <c r="AX166" s="105">
        <f t="shared" si="61"/>
        <v>0</v>
      </c>
      <c r="AY166" s="94">
        <f t="shared" si="62"/>
        <v>0</v>
      </c>
      <c r="AZ166" s="104">
        <f t="shared" si="63"/>
        <v>0</v>
      </c>
      <c r="BA166" s="96"/>
      <c r="BB166" s="96"/>
      <c r="BC166" s="96"/>
      <c r="BD166" s="107"/>
      <c r="BE166" s="107"/>
      <c r="BF166" s="107"/>
      <c r="BG166" s="62">
        <f t="shared" si="64"/>
        <v>0</v>
      </c>
      <c r="BH166" s="63">
        <f t="shared" si="65"/>
        <v>0</v>
      </c>
      <c r="BI166" s="64">
        <f t="shared" si="65"/>
        <v>0</v>
      </c>
      <c r="BJ166" s="64">
        <f t="shared" si="65"/>
        <v>0</v>
      </c>
      <c r="BK166" s="67"/>
      <c r="BL166" s="67"/>
      <c r="BM166" s="67"/>
      <c r="BN166" s="67"/>
      <c r="BO166" s="67"/>
      <c r="BP166" s="67"/>
      <c r="BQ166" s="67"/>
      <c r="BR166" s="67"/>
      <c r="BS166" s="68"/>
      <c r="BT166" s="69"/>
      <c r="BU166" s="69"/>
    </row>
    <row r="167" spans="1:73" ht="25.5" hidden="1" customHeight="1" outlineLevel="1">
      <c r="A167" s="14">
        <v>7</v>
      </c>
      <c r="B167" s="20" t="s">
        <v>131</v>
      </c>
      <c r="C167" s="46"/>
      <c r="D167" s="47"/>
      <c r="E167" s="46"/>
      <c r="F167" s="46"/>
      <c r="G167" s="46"/>
      <c r="H167" s="47"/>
      <c r="I167" s="46"/>
      <c r="J167" s="46"/>
      <c r="K167" s="46"/>
      <c r="L167" s="47"/>
      <c r="M167" s="46"/>
      <c r="N167" s="46"/>
      <c r="O167" s="48"/>
      <c r="P167" s="47"/>
      <c r="Q167" s="46"/>
      <c r="R167" s="46"/>
      <c r="S167" s="99">
        <f t="shared" si="44"/>
        <v>0</v>
      </c>
      <c r="T167" s="99">
        <f t="shared" si="45"/>
        <v>0</v>
      </c>
      <c r="U167" s="99">
        <f t="shared" si="46"/>
        <v>0</v>
      </c>
      <c r="V167" s="99">
        <f t="shared" si="47"/>
        <v>0</v>
      </c>
      <c r="W167" s="73" t="e">
        <f t="shared" si="48"/>
        <v>#DIV/0!</v>
      </c>
      <c r="X167" s="73" t="e">
        <f t="shared" si="49"/>
        <v>#DIV/0!</v>
      </c>
      <c r="Y167" s="17"/>
      <c r="Z167" s="18"/>
      <c r="AA167" s="82"/>
      <c r="AB167" s="99">
        <v>0</v>
      </c>
      <c r="AC167" s="78"/>
      <c r="AD167" s="78"/>
      <c r="AE167" s="80"/>
      <c r="AF167" s="104">
        <v>0</v>
      </c>
      <c r="AG167" s="81"/>
      <c r="AH167" s="81"/>
      <c r="AI167" s="49">
        <f t="shared" si="50"/>
        <v>0</v>
      </c>
      <c r="AJ167" s="49">
        <f t="shared" si="51"/>
        <v>0</v>
      </c>
      <c r="AK167" s="49">
        <f t="shared" si="52"/>
        <v>0</v>
      </c>
      <c r="AL167" s="75">
        <f t="shared" si="53"/>
        <v>0</v>
      </c>
      <c r="AM167" s="49">
        <f t="shared" si="54"/>
        <v>0</v>
      </c>
      <c r="AN167" s="49">
        <f t="shared" si="55"/>
        <v>0</v>
      </c>
      <c r="AO167" s="49">
        <f t="shared" si="56"/>
        <v>0</v>
      </c>
      <c r="AP167" s="75">
        <f t="shared" si="57"/>
        <v>0</v>
      </c>
      <c r="AQ167" s="90"/>
      <c r="AR167" s="105">
        <f t="shared" si="58"/>
        <v>0</v>
      </c>
      <c r="AS167" s="90"/>
      <c r="AT167" s="105">
        <f t="shared" si="59"/>
        <v>0</v>
      </c>
      <c r="AU167" s="90"/>
      <c r="AV167" s="105">
        <f t="shared" si="60"/>
        <v>0</v>
      </c>
      <c r="AW167" s="90"/>
      <c r="AX167" s="105">
        <f t="shared" si="61"/>
        <v>0</v>
      </c>
      <c r="AY167" s="94">
        <f t="shared" si="62"/>
        <v>0</v>
      </c>
      <c r="AZ167" s="104">
        <f t="shared" si="63"/>
        <v>0</v>
      </c>
      <c r="BA167" s="96"/>
      <c r="BB167" s="96"/>
      <c r="BC167" s="96"/>
      <c r="BD167" s="107"/>
      <c r="BE167" s="107"/>
      <c r="BF167" s="107"/>
      <c r="BG167" s="62">
        <f t="shared" si="64"/>
        <v>0</v>
      </c>
      <c r="BH167" s="63">
        <f t="shared" si="65"/>
        <v>0</v>
      </c>
      <c r="BI167" s="64">
        <f t="shared" si="65"/>
        <v>0</v>
      </c>
      <c r="BJ167" s="64">
        <f t="shared" si="65"/>
        <v>0</v>
      </c>
      <c r="BK167" s="67"/>
      <c r="BL167" s="67"/>
      <c r="BM167" s="67"/>
      <c r="BN167" s="67"/>
      <c r="BO167" s="67"/>
      <c r="BP167" s="67"/>
      <c r="BQ167" s="67"/>
      <c r="BR167" s="67"/>
      <c r="BS167" s="68"/>
      <c r="BT167" s="69"/>
      <c r="BU167" s="69"/>
    </row>
    <row r="168" spans="1:73" ht="12.75" hidden="1" customHeight="1" outlineLevel="1">
      <c r="A168" s="14">
        <v>8</v>
      </c>
      <c r="B168" s="26" t="s">
        <v>132</v>
      </c>
      <c r="C168" s="46"/>
      <c r="D168" s="47"/>
      <c r="E168" s="46"/>
      <c r="F168" s="46"/>
      <c r="G168" s="46"/>
      <c r="H168" s="47"/>
      <c r="I168" s="46"/>
      <c r="J168" s="46"/>
      <c r="K168" s="46"/>
      <c r="L168" s="47"/>
      <c r="M168" s="46"/>
      <c r="N168" s="46"/>
      <c r="O168" s="48"/>
      <c r="P168" s="47"/>
      <c r="Q168" s="46"/>
      <c r="R168" s="46"/>
      <c r="S168" s="99">
        <f t="shared" si="44"/>
        <v>0</v>
      </c>
      <c r="T168" s="99">
        <f t="shared" si="45"/>
        <v>0</v>
      </c>
      <c r="U168" s="99">
        <f t="shared" si="46"/>
        <v>0</v>
      </c>
      <c r="V168" s="99">
        <f t="shared" si="47"/>
        <v>0</v>
      </c>
      <c r="W168" s="73" t="e">
        <f t="shared" si="48"/>
        <v>#DIV/0!</v>
      </c>
      <c r="X168" s="73" t="e">
        <f t="shared" si="49"/>
        <v>#DIV/0!</v>
      </c>
      <c r="Y168" s="17"/>
      <c r="Z168" s="18"/>
      <c r="AA168" s="82"/>
      <c r="AB168" s="99">
        <v>0</v>
      </c>
      <c r="AC168" s="78"/>
      <c r="AD168" s="78"/>
      <c r="AE168" s="80"/>
      <c r="AF168" s="104">
        <v>0</v>
      </c>
      <c r="AG168" s="81"/>
      <c r="AH168" s="81"/>
      <c r="AI168" s="49">
        <f t="shared" si="50"/>
        <v>0</v>
      </c>
      <c r="AJ168" s="49">
        <f t="shared" si="51"/>
        <v>0</v>
      </c>
      <c r="AK168" s="49">
        <f t="shared" si="52"/>
        <v>0</v>
      </c>
      <c r="AL168" s="75">
        <f t="shared" si="53"/>
        <v>0</v>
      </c>
      <c r="AM168" s="49">
        <f t="shared" si="54"/>
        <v>0</v>
      </c>
      <c r="AN168" s="49">
        <f t="shared" si="55"/>
        <v>0</v>
      </c>
      <c r="AO168" s="49">
        <f t="shared" si="56"/>
        <v>0</v>
      </c>
      <c r="AP168" s="75">
        <f t="shared" si="57"/>
        <v>0</v>
      </c>
      <c r="AQ168" s="90"/>
      <c r="AR168" s="105">
        <f t="shared" si="58"/>
        <v>0</v>
      </c>
      <c r="AS168" s="90"/>
      <c r="AT168" s="105">
        <f t="shared" si="59"/>
        <v>0</v>
      </c>
      <c r="AU168" s="90"/>
      <c r="AV168" s="105">
        <f t="shared" si="60"/>
        <v>0</v>
      </c>
      <c r="AW168" s="90"/>
      <c r="AX168" s="105">
        <f t="shared" si="61"/>
        <v>0</v>
      </c>
      <c r="AY168" s="94">
        <f t="shared" si="62"/>
        <v>0</v>
      </c>
      <c r="AZ168" s="104">
        <f t="shared" si="63"/>
        <v>0</v>
      </c>
      <c r="BA168" s="96"/>
      <c r="BB168" s="96"/>
      <c r="BC168" s="96"/>
      <c r="BD168" s="107"/>
      <c r="BE168" s="107"/>
      <c r="BF168" s="107"/>
      <c r="BG168" s="62">
        <f t="shared" si="64"/>
        <v>0</v>
      </c>
      <c r="BH168" s="63">
        <f t="shared" si="65"/>
        <v>0</v>
      </c>
      <c r="BI168" s="64">
        <f t="shared" si="65"/>
        <v>0</v>
      </c>
      <c r="BJ168" s="64">
        <f t="shared" si="65"/>
        <v>0</v>
      </c>
      <c r="BK168" s="67"/>
      <c r="BL168" s="67"/>
      <c r="BM168" s="67"/>
      <c r="BN168" s="67"/>
      <c r="BO168" s="67"/>
      <c r="BP168" s="67"/>
      <c r="BQ168" s="67"/>
      <c r="BR168" s="67"/>
      <c r="BS168" s="68"/>
      <c r="BT168" s="69"/>
      <c r="BU168" s="69"/>
    </row>
    <row r="169" spans="1:73" ht="25.5" hidden="1" customHeight="1" outlineLevel="1">
      <c r="A169" s="14">
        <v>9</v>
      </c>
      <c r="B169" s="26" t="s">
        <v>133</v>
      </c>
      <c r="C169" s="46"/>
      <c r="D169" s="47"/>
      <c r="E169" s="46"/>
      <c r="F169" s="46"/>
      <c r="G169" s="46"/>
      <c r="H169" s="47"/>
      <c r="I169" s="46"/>
      <c r="J169" s="46"/>
      <c r="K169" s="46"/>
      <c r="L169" s="47"/>
      <c r="M169" s="46"/>
      <c r="N169" s="46"/>
      <c r="O169" s="48"/>
      <c r="P169" s="47"/>
      <c r="Q169" s="46"/>
      <c r="R169" s="46"/>
      <c r="S169" s="99">
        <f t="shared" si="44"/>
        <v>0</v>
      </c>
      <c r="T169" s="99">
        <f t="shared" si="45"/>
        <v>0</v>
      </c>
      <c r="U169" s="99">
        <f t="shared" si="46"/>
        <v>0</v>
      </c>
      <c r="V169" s="99">
        <f t="shared" si="47"/>
        <v>0</v>
      </c>
      <c r="W169" s="73" t="e">
        <f t="shared" si="48"/>
        <v>#DIV/0!</v>
      </c>
      <c r="X169" s="73" t="e">
        <f t="shared" si="49"/>
        <v>#DIV/0!</v>
      </c>
      <c r="Y169" s="17"/>
      <c r="Z169" s="18"/>
      <c r="AA169" s="82"/>
      <c r="AB169" s="99">
        <v>0</v>
      </c>
      <c r="AC169" s="78"/>
      <c r="AD169" s="78"/>
      <c r="AE169" s="80"/>
      <c r="AF169" s="104">
        <v>0</v>
      </c>
      <c r="AG169" s="81"/>
      <c r="AH169" s="81"/>
      <c r="AI169" s="49">
        <f t="shared" si="50"/>
        <v>0</v>
      </c>
      <c r="AJ169" s="49">
        <f t="shared" si="51"/>
        <v>0</v>
      </c>
      <c r="AK169" s="49">
        <f t="shared" si="52"/>
        <v>0</v>
      </c>
      <c r="AL169" s="75">
        <f t="shared" si="53"/>
        <v>0</v>
      </c>
      <c r="AM169" s="49">
        <f t="shared" si="54"/>
        <v>0</v>
      </c>
      <c r="AN169" s="49">
        <f t="shared" si="55"/>
        <v>0</v>
      </c>
      <c r="AO169" s="49">
        <f t="shared" si="56"/>
        <v>0</v>
      </c>
      <c r="AP169" s="75">
        <f t="shared" si="57"/>
        <v>0</v>
      </c>
      <c r="AQ169" s="90"/>
      <c r="AR169" s="105">
        <f t="shared" si="58"/>
        <v>0</v>
      </c>
      <c r="AS169" s="90"/>
      <c r="AT169" s="105">
        <f t="shared" si="59"/>
        <v>0</v>
      </c>
      <c r="AU169" s="90"/>
      <c r="AV169" s="105">
        <f t="shared" si="60"/>
        <v>0</v>
      </c>
      <c r="AW169" s="90"/>
      <c r="AX169" s="105">
        <f t="shared" si="61"/>
        <v>0</v>
      </c>
      <c r="AY169" s="94">
        <f t="shared" si="62"/>
        <v>0</v>
      </c>
      <c r="AZ169" s="104">
        <f t="shared" si="63"/>
        <v>0</v>
      </c>
      <c r="BA169" s="96"/>
      <c r="BB169" s="96"/>
      <c r="BC169" s="96"/>
      <c r="BD169" s="107"/>
      <c r="BE169" s="107"/>
      <c r="BF169" s="107"/>
      <c r="BG169" s="62">
        <f t="shared" si="64"/>
        <v>0</v>
      </c>
      <c r="BH169" s="63">
        <f t="shared" si="65"/>
        <v>0</v>
      </c>
      <c r="BI169" s="64">
        <f t="shared" si="65"/>
        <v>0</v>
      </c>
      <c r="BJ169" s="64">
        <f t="shared" si="65"/>
        <v>0</v>
      </c>
      <c r="BK169" s="67"/>
      <c r="BL169" s="67"/>
      <c r="BM169" s="67"/>
      <c r="BN169" s="67"/>
      <c r="BO169" s="67"/>
      <c r="BP169" s="67"/>
      <c r="BQ169" s="67"/>
      <c r="BR169" s="67"/>
      <c r="BS169" s="68"/>
      <c r="BT169" s="69"/>
      <c r="BU169" s="69"/>
    </row>
    <row r="170" spans="1:73" ht="25.5" hidden="1" customHeight="1" outlineLevel="1">
      <c r="A170" s="14">
        <v>10</v>
      </c>
      <c r="B170" s="26" t="s">
        <v>134</v>
      </c>
      <c r="C170" s="46"/>
      <c r="D170" s="47"/>
      <c r="E170" s="46"/>
      <c r="F170" s="46"/>
      <c r="G170" s="46"/>
      <c r="H170" s="47"/>
      <c r="I170" s="46"/>
      <c r="J170" s="46"/>
      <c r="K170" s="46"/>
      <c r="L170" s="47"/>
      <c r="M170" s="46"/>
      <c r="N170" s="46"/>
      <c r="O170" s="48"/>
      <c r="P170" s="47"/>
      <c r="Q170" s="46"/>
      <c r="R170" s="46"/>
      <c r="S170" s="99">
        <f t="shared" si="44"/>
        <v>0</v>
      </c>
      <c r="T170" s="99">
        <f t="shared" si="45"/>
        <v>0</v>
      </c>
      <c r="U170" s="99">
        <f t="shared" si="46"/>
        <v>0</v>
      </c>
      <c r="V170" s="99">
        <f t="shared" si="47"/>
        <v>0</v>
      </c>
      <c r="W170" s="73" t="e">
        <f t="shared" si="48"/>
        <v>#DIV/0!</v>
      </c>
      <c r="X170" s="73" t="e">
        <f t="shared" si="49"/>
        <v>#DIV/0!</v>
      </c>
      <c r="Y170" s="17"/>
      <c r="Z170" s="18"/>
      <c r="AA170" s="82"/>
      <c r="AB170" s="99">
        <v>0</v>
      </c>
      <c r="AC170" s="78"/>
      <c r="AD170" s="78"/>
      <c r="AE170" s="80"/>
      <c r="AF170" s="104">
        <v>0</v>
      </c>
      <c r="AG170" s="81"/>
      <c r="AH170" s="81"/>
      <c r="AI170" s="49">
        <f t="shared" si="50"/>
        <v>0</v>
      </c>
      <c r="AJ170" s="49">
        <f t="shared" si="51"/>
        <v>0</v>
      </c>
      <c r="AK170" s="49">
        <f t="shared" si="52"/>
        <v>0</v>
      </c>
      <c r="AL170" s="75">
        <f t="shared" si="53"/>
        <v>0</v>
      </c>
      <c r="AM170" s="49">
        <f t="shared" si="54"/>
        <v>0</v>
      </c>
      <c r="AN170" s="49">
        <f t="shared" si="55"/>
        <v>0</v>
      </c>
      <c r="AO170" s="49">
        <f t="shared" si="56"/>
        <v>0</v>
      </c>
      <c r="AP170" s="75">
        <f t="shared" si="57"/>
        <v>0</v>
      </c>
      <c r="AQ170" s="90"/>
      <c r="AR170" s="105">
        <f t="shared" si="58"/>
        <v>0</v>
      </c>
      <c r="AS170" s="90"/>
      <c r="AT170" s="105">
        <f t="shared" si="59"/>
        <v>0</v>
      </c>
      <c r="AU170" s="90"/>
      <c r="AV170" s="105">
        <f t="shared" si="60"/>
        <v>0</v>
      </c>
      <c r="AW170" s="90"/>
      <c r="AX170" s="105">
        <f t="shared" si="61"/>
        <v>0</v>
      </c>
      <c r="AY170" s="94">
        <f t="shared" si="62"/>
        <v>0</v>
      </c>
      <c r="AZ170" s="104">
        <f t="shared" si="63"/>
        <v>0</v>
      </c>
      <c r="BA170" s="96"/>
      <c r="BB170" s="96"/>
      <c r="BC170" s="96"/>
      <c r="BD170" s="107"/>
      <c r="BE170" s="107"/>
      <c r="BF170" s="107"/>
      <c r="BG170" s="62">
        <f t="shared" si="64"/>
        <v>0</v>
      </c>
      <c r="BH170" s="63">
        <f t="shared" si="65"/>
        <v>0</v>
      </c>
      <c r="BI170" s="64">
        <f t="shared" si="65"/>
        <v>0</v>
      </c>
      <c r="BJ170" s="64">
        <f t="shared" si="65"/>
        <v>0</v>
      </c>
      <c r="BK170" s="67"/>
      <c r="BL170" s="67"/>
      <c r="BM170" s="67"/>
      <c r="BN170" s="67"/>
      <c r="BO170" s="67"/>
      <c r="BP170" s="67"/>
      <c r="BQ170" s="67"/>
      <c r="BR170" s="67"/>
      <c r="BS170" s="68"/>
      <c r="BT170" s="69"/>
      <c r="BU170" s="69"/>
    </row>
    <row r="171" spans="1:73" ht="25.5" hidden="1" customHeight="1" outlineLevel="1">
      <c r="A171" s="14">
        <v>11</v>
      </c>
      <c r="B171" s="26" t="s">
        <v>135</v>
      </c>
      <c r="C171" s="46"/>
      <c r="D171" s="47"/>
      <c r="E171" s="46"/>
      <c r="F171" s="46"/>
      <c r="G171" s="46"/>
      <c r="H171" s="47"/>
      <c r="I171" s="46"/>
      <c r="J171" s="46"/>
      <c r="K171" s="46"/>
      <c r="L171" s="47"/>
      <c r="M171" s="46"/>
      <c r="N171" s="46"/>
      <c r="O171" s="48"/>
      <c r="P171" s="47"/>
      <c r="Q171" s="46"/>
      <c r="R171" s="46"/>
      <c r="S171" s="99">
        <f t="shared" si="44"/>
        <v>0</v>
      </c>
      <c r="T171" s="99">
        <f t="shared" si="45"/>
        <v>0</v>
      </c>
      <c r="U171" s="99">
        <f t="shared" si="46"/>
        <v>0</v>
      </c>
      <c r="V171" s="99">
        <f t="shared" si="47"/>
        <v>0</v>
      </c>
      <c r="W171" s="73" t="e">
        <f t="shared" si="48"/>
        <v>#DIV/0!</v>
      </c>
      <c r="X171" s="73" t="e">
        <f t="shared" si="49"/>
        <v>#DIV/0!</v>
      </c>
      <c r="Y171" s="17"/>
      <c r="Z171" s="18"/>
      <c r="AA171" s="82"/>
      <c r="AB171" s="99">
        <v>0</v>
      </c>
      <c r="AC171" s="78"/>
      <c r="AD171" s="78"/>
      <c r="AE171" s="80"/>
      <c r="AF171" s="104">
        <v>0</v>
      </c>
      <c r="AG171" s="81"/>
      <c r="AH171" s="81"/>
      <c r="AI171" s="49">
        <f t="shared" si="50"/>
        <v>0</v>
      </c>
      <c r="AJ171" s="49">
        <f t="shared" si="51"/>
        <v>0</v>
      </c>
      <c r="AK171" s="49">
        <f t="shared" si="52"/>
        <v>0</v>
      </c>
      <c r="AL171" s="75">
        <f t="shared" si="53"/>
        <v>0</v>
      </c>
      <c r="AM171" s="49">
        <f t="shared" si="54"/>
        <v>0</v>
      </c>
      <c r="AN171" s="49">
        <f t="shared" si="55"/>
        <v>0</v>
      </c>
      <c r="AO171" s="49">
        <f t="shared" si="56"/>
        <v>0</v>
      </c>
      <c r="AP171" s="75">
        <f t="shared" si="57"/>
        <v>0</v>
      </c>
      <c r="AQ171" s="90"/>
      <c r="AR171" s="105">
        <f t="shared" si="58"/>
        <v>0</v>
      </c>
      <c r="AS171" s="90"/>
      <c r="AT171" s="105">
        <f t="shared" si="59"/>
        <v>0</v>
      </c>
      <c r="AU171" s="90"/>
      <c r="AV171" s="105">
        <f t="shared" si="60"/>
        <v>0</v>
      </c>
      <c r="AW171" s="90"/>
      <c r="AX171" s="105">
        <f t="shared" si="61"/>
        <v>0</v>
      </c>
      <c r="AY171" s="94">
        <f t="shared" si="62"/>
        <v>0</v>
      </c>
      <c r="AZ171" s="104">
        <f t="shared" si="63"/>
        <v>0</v>
      </c>
      <c r="BA171" s="96"/>
      <c r="BB171" s="96"/>
      <c r="BC171" s="96"/>
      <c r="BD171" s="107"/>
      <c r="BE171" s="107"/>
      <c r="BF171" s="107"/>
      <c r="BG171" s="62">
        <f t="shared" si="64"/>
        <v>0</v>
      </c>
      <c r="BH171" s="63">
        <f t="shared" si="65"/>
        <v>0</v>
      </c>
      <c r="BI171" s="64">
        <f t="shared" si="65"/>
        <v>0</v>
      </c>
      <c r="BJ171" s="64">
        <f t="shared" si="65"/>
        <v>0</v>
      </c>
      <c r="BK171" s="67"/>
      <c r="BL171" s="67"/>
      <c r="BM171" s="67"/>
      <c r="BN171" s="67"/>
      <c r="BO171" s="67"/>
      <c r="BP171" s="67"/>
      <c r="BQ171" s="67"/>
      <c r="BR171" s="67"/>
      <c r="BS171" s="68"/>
      <c r="BT171" s="69"/>
      <c r="BU171" s="69"/>
    </row>
    <row r="172" spans="1:73" ht="25.5" hidden="1" customHeight="1" outlineLevel="1">
      <c r="A172" s="14">
        <v>12</v>
      </c>
      <c r="B172" s="26" t="s">
        <v>136</v>
      </c>
      <c r="C172" s="46"/>
      <c r="D172" s="47"/>
      <c r="E172" s="46"/>
      <c r="F172" s="46"/>
      <c r="G172" s="46"/>
      <c r="H172" s="47"/>
      <c r="I172" s="46"/>
      <c r="J172" s="46"/>
      <c r="K172" s="46"/>
      <c r="L172" s="47"/>
      <c r="M172" s="46"/>
      <c r="N172" s="46"/>
      <c r="O172" s="48"/>
      <c r="P172" s="47"/>
      <c r="Q172" s="46"/>
      <c r="R172" s="46"/>
      <c r="S172" s="99">
        <f t="shared" si="44"/>
        <v>0</v>
      </c>
      <c r="T172" s="99">
        <f t="shared" si="45"/>
        <v>0</v>
      </c>
      <c r="U172" s="99">
        <f t="shared" si="46"/>
        <v>0</v>
      </c>
      <c r="V172" s="99">
        <f t="shared" si="47"/>
        <v>0</v>
      </c>
      <c r="W172" s="73" t="e">
        <f t="shared" si="48"/>
        <v>#DIV/0!</v>
      </c>
      <c r="X172" s="73" t="e">
        <f t="shared" si="49"/>
        <v>#DIV/0!</v>
      </c>
      <c r="Y172" s="17"/>
      <c r="Z172" s="19"/>
      <c r="AA172" s="82"/>
      <c r="AB172" s="99">
        <v>0</v>
      </c>
      <c r="AC172" s="78"/>
      <c r="AD172" s="78"/>
      <c r="AE172" s="80"/>
      <c r="AF172" s="104">
        <v>0</v>
      </c>
      <c r="AG172" s="81"/>
      <c r="AH172" s="81"/>
      <c r="AI172" s="49">
        <f t="shared" si="50"/>
        <v>0</v>
      </c>
      <c r="AJ172" s="49">
        <f t="shared" si="51"/>
        <v>0</v>
      </c>
      <c r="AK172" s="49">
        <f t="shared" si="52"/>
        <v>0</v>
      </c>
      <c r="AL172" s="75">
        <f t="shared" si="53"/>
        <v>0</v>
      </c>
      <c r="AM172" s="49">
        <f t="shared" si="54"/>
        <v>0</v>
      </c>
      <c r="AN172" s="49">
        <f t="shared" si="55"/>
        <v>0</v>
      </c>
      <c r="AO172" s="49">
        <f t="shared" si="56"/>
        <v>0</v>
      </c>
      <c r="AP172" s="75">
        <f t="shared" si="57"/>
        <v>0</v>
      </c>
      <c r="AQ172" s="90"/>
      <c r="AR172" s="105">
        <f t="shared" si="58"/>
        <v>0</v>
      </c>
      <c r="AS172" s="90"/>
      <c r="AT172" s="105">
        <f t="shared" si="59"/>
        <v>0</v>
      </c>
      <c r="AU172" s="90"/>
      <c r="AV172" s="105">
        <f t="shared" si="60"/>
        <v>0</v>
      </c>
      <c r="AW172" s="90"/>
      <c r="AX172" s="105">
        <f t="shared" si="61"/>
        <v>0</v>
      </c>
      <c r="AY172" s="94">
        <f t="shared" si="62"/>
        <v>0</v>
      </c>
      <c r="AZ172" s="104">
        <f t="shared" si="63"/>
        <v>0</v>
      </c>
      <c r="BA172" s="96"/>
      <c r="BB172" s="96"/>
      <c r="BC172" s="96"/>
      <c r="BD172" s="107"/>
      <c r="BE172" s="107"/>
      <c r="BF172" s="107"/>
      <c r="BG172" s="62">
        <f t="shared" si="64"/>
        <v>0</v>
      </c>
      <c r="BH172" s="63">
        <f t="shared" si="65"/>
        <v>0</v>
      </c>
      <c r="BI172" s="64">
        <f t="shared" si="65"/>
        <v>0</v>
      </c>
      <c r="BJ172" s="64">
        <f t="shared" si="65"/>
        <v>0</v>
      </c>
      <c r="BK172" s="67"/>
      <c r="BL172" s="67"/>
      <c r="BM172" s="67"/>
      <c r="BN172" s="67"/>
      <c r="BO172" s="67"/>
      <c r="BP172" s="67"/>
      <c r="BQ172" s="67"/>
      <c r="BR172" s="67"/>
      <c r="BS172" s="68"/>
      <c r="BT172" s="69"/>
      <c r="BU172" s="69"/>
    </row>
    <row r="173" spans="1:73" ht="25.5" hidden="1" customHeight="1" outlineLevel="1">
      <c r="A173" s="14">
        <v>13</v>
      </c>
      <c r="B173" s="26" t="s">
        <v>137</v>
      </c>
      <c r="C173" s="46"/>
      <c r="D173" s="47"/>
      <c r="E173" s="46"/>
      <c r="F173" s="46"/>
      <c r="G173" s="46"/>
      <c r="H173" s="47"/>
      <c r="I173" s="46"/>
      <c r="J173" s="46"/>
      <c r="K173" s="46"/>
      <c r="L173" s="47"/>
      <c r="M173" s="46"/>
      <c r="N173" s="46"/>
      <c r="O173" s="48"/>
      <c r="P173" s="47"/>
      <c r="Q173" s="46"/>
      <c r="R173" s="46"/>
      <c r="S173" s="99">
        <f t="shared" si="44"/>
        <v>0</v>
      </c>
      <c r="T173" s="99">
        <f t="shared" si="45"/>
        <v>0</v>
      </c>
      <c r="U173" s="99">
        <f t="shared" si="46"/>
        <v>0</v>
      </c>
      <c r="V173" s="99">
        <f t="shared" si="47"/>
        <v>0</v>
      </c>
      <c r="W173" s="73" t="e">
        <f t="shared" si="48"/>
        <v>#DIV/0!</v>
      </c>
      <c r="X173" s="73" t="e">
        <f t="shared" si="49"/>
        <v>#DIV/0!</v>
      </c>
      <c r="Y173" s="17"/>
      <c r="Z173" s="19"/>
      <c r="AA173" s="82"/>
      <c r="AB173" s="99">
        <v>0</v>
      </c>
      <c r="AC173" s="78"/>
      <c r="AD173" s="78"/>
      <c r="AE173" s="80"/>
      <c r="AF173" s="104">
        <v>0</v>
      </c>
      <c r="AG173" s="81"/>
      <c r="AH173" s="81"/>
      <c r="AI173" s="49">
        <f t="shared" si="50"/>
        <v>0</v>
      </c>
      <c r="AJ173" s="49">
        <f t="shared" si="51"/>
        <v>0</v>
      </c>
      <c r="AK173" s="49">
        <f t="shared" si="52"/>
        <v>0</v>
      </c>
      <c r="AL173" s="75">
        <f t="shared" si="53"/>
        <v>0</v>
      </c>
      <c r="AM173" s="49">
        <f t="shared" si="54"/>
        <v>0</v>
      </c>
      <c r="AN173" s="49">
        <f t="shared" si="55"/>
        <v>0</v>
      </c>
      <c r="AO173" s="49">
        <f t="shared" si="56"/>
        <v>0</v>
      </c>
      <c r="AP173" s="75">
        <f t="shared" si="57"/>
        <v>0</v>
      </c>
      <c r="AQ173" s="90"/>
      <c r="AR173" s="105">
        <f t="shared" si="58"/>
        <v>0</v>
      </c>
      <c r="AS173" s="90"/>
      <c r="AT173" s="105">
        <f t="shared" si="59"/>
        <v>0</v>
      </c>
      <c r="AU173" s="90"/>
      <c r="AV173" s="105">
        <f t="shared" si="60"/>
        <v>0</v>
      </c>
      <c r="AW173" s="90"/>
      <c r="AX173" s="105">
        <f t="shared" si="61"/>
        <v>0</v>
      </c>
      <c r="AY173" s="94">
        <f t="shared" si="62"/>
        <v>0</v>
      </c>
      <c r="AZ173" s="104">
        <f t="shared" si="63"/>
        <v>0</v>
      </c>
      <c r="BA173" s="96"/>
      <c r="BB173" s="96"/>
      <c r="BC173" s="96"/>
      <c r="BD173" s="107"/>
      <c r="BE173" s="107"/>
      <c r="BF173" s="107"/>
      <c r="BG173" s="62">
        <f t="shared" si="64"/>
        <v>0</v>
      </c>
      <c r="BH173" s="63">
        <f t="shared" si="65"/>
        <v>0</v>
      </c>
      <c r="BI173" s="64">
        <f t="shared" si="65"/>
        <v>0</v>
      </c>
      <c r="BJ173" s="64">
        <f t="shared" si="65"/>
        <v>0</v>
      </c>
      <c r="BK173" s="67"/>
      <c r="BL173" s="67"/>
      <c r="BM173" s="67"/>
      <c r="BN173" s="67"/>
      <c r="BO173" s="67"/>
      <c r="BP173" s="67"/>
      <c r="BQ173" s="67"/>
      <c r="BR173" s="67"/>
      <c r="BS173" s="68"/>
      <c r="BT173" s="69"/>
      <c r="BU173" s="69"/>
    </row>
    <row r="174" spans="1:73" ht="25.5" hidden="1" customHeight="1" outlineLevel="1">
      <c r="A174" s="14">
        <v>14</v>
      </c>
      <c r="B174" s="24" t="s">
        <v>143</v>
      </c>
      <c r="C174" s="46"/>
      <c r="D174" s="47"/>
      <c r="E174" s="46"/>
      <c r="F174" s="46"/>
      <c r="G174" s="46"/>
      <c r="H174" s="47"/>
      <c r="I174" s="46"/>
      <c r="J174" s="46"/>
      <c r="K174" s="46"/>
      <c r="L174" s="47"/>
      <c r="M174" s="46"/>
      <c r="N174" s="46"/>
      <c r="O174" s="48"/>
      <c r="P174" s="47"/>
      <c r="Q174" s="46"/>
      <c r="R174" s="46"/>
      <c r="S174" s="99">
        <f t="shared" si="44"/>
        <v>0</v>
      </c>
      <c r="T174" s="99">
        <f t="shared" si="45"/>
        <v>0</v>
      </c>
      <c r="U174" s="99">
        <f t="shared" si="46"/>
        <v>0</v>
      </c>
      <c r="V174" s="99">
        <f t="shared" si="47"/>
        <v>0</v>
      </c>
      <c r="W174" s="73" t="e">
        <f t="shared" si="48"/>
        <v>#DIV/0!</v>
      </c>
      <c r="X174" s="73" t="e">
        <f t="shared" si="49"/>
        <v>#DIV/0!</v>
      </c>
      <c r="Y174" s="17"/>
      <c r="Z174" s="19"/>
      <c r="AA174" s="78"/>
      <c r="AB174" s="99">
        <v>0</v>
      </c>
      <c r="AC174" s="78"/>
      <c r="AD174" s="78"/>
      <c r="AE174" s="80"/>
      <c r="AF174" s="104">
        <v>0</v>
      </c>
      <c r="AG174" s="81"/>
      <c r="AH174" s="81"/>
      <c r="AI174" s="49">
        <f t="shared" si="50"/>
        <v>0</v>
      </c>
      <c r="AJ174" s="49">
        <f t="shared" si="51"/>
        <v>0</v>
      </c>
      <c r="AK174" s="49">
        <f t="shared" si="52"/>
        <v>0</v>
      </c>
      <c r="AL174" s="75">
        <f t="shared" si="53"/>
        <v>0</v>
      </c>
      <c r="AM174" s="49">
        <f t="shared" si="54"/>
        <v>0</v>
      </c>
      <c r="AN174" s="49">
        <f t="shared" si="55"/>
        <v>0</v>
      </c>
      <c r="AO174" s="49">
        <f t="shared" si="56"/>
        <v>0</v>
      </c>
      <c r="AP174" s="75">
        <f t="shared" si="57"/>
        <v>0</v>
      </c>
      <c r="AQ174" s="90"/>
      <c r="AR174" s="105">
        <f t="shared" si="58"/>
        <v>0</v>
      </c>
      <c r="AS174" s="90"/>
      <c r="AT174" s="105">
        <f t="shared" si="59"/>
        <v>0</v>
      </c>
      <c r="AU174" s="90"/>
      <c r="AV174" s="105">
        <f t="shared" si="60"/>
        <v>0</v>
      </c>
      <c r="AW174" s="90"/>
      <c r="AX174" s="105">
        <f t="shared" si="61"/>
        <v>0</v>
      </c>
      <c r="AY174" s="94">
        <f t="shared" si="62"/>
        <v>0</v>
      </c>
      <c r="AZ174" s="104">
        <f t="shared" si="63"/>
        <v>0</v>
      </c>
      <c r="BA174" s="96"/>
      <c r="BB174" s="96"/>
      <c r="BC174" s="96"/>
      <c r="BD174" s="107"/>
      <c r="BE174" s="107"/>
      <c r="BF174" s="107"/>
      <c r="BG174" s="62">
        <f t="shared" si="64"/>
        <v>0</v>
      </c>
      <c r="BH174" s="63">
        <f t="shared" si="65"/>
        <v>0</v>
      </c>
      <c r="BI174" s="64">
        <f t="shared" si="65"/>
        <v>0</v>
      </c>
      <c r="BJ174" s="64">
        <f t="shared" si="65"/>
        <v>0</v>
      </c>
      <c r="BK174" s="67"/>
      <c r="BL174" s="67"/>
      <c r="BM174" s="67"/>
      <c r="BN174" s="67"/>
      <c r="BO174" s="67"/>
      <c r="BP174" s="67"/>
      <c r="BQ174" s="67"/>
      <c r="BR174" s="67"/>
      <c r="BS174" s="68"/>
      <c r="BT174" s="69"/>
      <c r="BU174" s="69"/>
    </row>
    <row r="175" spans="1:73" ht="25.5" hidden="1" customHeight="1" outlineLevel="1">
      <c r="A175" s="14">
        <v>15</v>
      </c>
      <c r="B175" s="26" t="s">
        <v>138</v>
      </c>
      <c r="C175" s="46"/>
      <c r="D175" s="47"/>
      <c r="E175" s="46"/>
      <c r="F175" s="46"/>
      <c r="G175" s="46"/>
      <c r="H175" s="47"/>
      <c r="I175" s="46"/>
      <c r="J175" s="46"/>
      <c r="K175" s="46"/>
      <c r="L175" s="47"/>
      <c r="M175" s="46"/>
      <c r="N175" s="46"/>
      <c r="O175" s="48"/>
      <c r="P175" s="47"/>
      <c r="Q175" s="46"/>
      <c r="R175" s="46"/>
      <c r="S175" s="99">
        <f t="shared" si="44"/>
        <v>0</v>
      </c>
      <c r="T175" s="99">
        <f t="shared" si="45"/>
        <v>0</v>
      </c>
      <c r="U175" s="99">
        <f t="shared" si="46"/>
        <v>0</v>
      </c>
      <c r="V175" s="99">
        <f t="shared" si="47"/>
        <v>0</v>
      </c>
      <c r="W175" s="73" t="e">
        <f t="shared" si="48"/>
        <v>#DIV/0!</v>
      </c>
      <c r="X175" s="73" t="e">
        <f t="shared" si="49"/>
        <v>#DIV/0!</v>
      </c>
      <c r="Y175" s="17"/>
      <c r="Z175" s="19"/>
      <c r="AA175" s="82"/>
      <c r="AB175" s="99">
        <v>0</v>
      </c>
      <c r="AC175" s="78"/>
      <c r="AD175" s="78"/>
      <c r="AE175" s="80"/>
      <c r="AF175" s="104">
        <v>0</v>
      </c>
      <c r="AG175" s="81"/>
      <c r="AH175" s="81"/>
      <c r="AI175" s="49">
        <f t="shared" si="50"/>
        <v>0</v>
      </c>
      <c r="AJ175" s="49">
        <f t="shared" si="51"/>
        <v>0</v>
      </c>
      <c r="AK175" s="49">
        <f t="shared" si="52"/>
        <v>0</v>
      </c>
      <c r="AL175" s="75">
        <f t="shared" si="53"/>
        <v>0</v>
      </c>
      <c r="AM175" s="49">
        <f t="shared" si="54"/>
        <v>0</v>
      </c>
      <c r="AN175" s="49">
        <f t="shared" si="55"/>
        <v>0</v>
      </c>
      <c r="AO175" s="49">
        <f t="shared" si="56"/>
        <v>0</v>
      </c>
      <c r="AP175" s="75">
        <f t="shared" si="57"/>
        <v>0</v>
      </c>
      <c r="AQ175" s="90"/>
      <c r="AR175" s="105">
        <f t="shared" si="58"/>
        <v>0</v>
      </c>
      <c r="AS175" s="90"/>
      <c r="AT175" s="105">
        <f t="shared" si="59"/>
        <v>0</v>
      </c>
      <c r="AU175" s="90"/>
      <c r="AV175" s="105">
        <f t="shared" si="60"/>
        <v>0</v>
      </c>
      <c r="AW175" s="90"/>
      <c r="AX175" s="105">
        <f t="shared" si="61"/>
        <v>0</v>
      </c>
      <c r="AY175" s="94">
        <f t="shared" si="62"/>
        <v>0</v>
      </c>
      <c r="AZ175" s="104">
        <f t="shared" si="63"/>
        <v>0</v>
      </c>
      <c r="BA175" s="96"/>
      <c r="BB175" s="96"/>
      <c r="BC175" s="96"/>
      <c r="BD175" s="107"/>
      <c r="BE175" s="107"/>
      <c r="BF175" s="107"/>
      <c r="BG175" s="62">
        <f t="shared" si="64"/>
        <v>0</v>
      </c>
      <c r="BH175" s="63">
        <f t="shared" si="65"/>
        <v>0</v>
      </c>
      <c r="BI175" s="64">
        <f t="shared" si="65"/>
        <v>0</v>
      </c>
      <c r="BJ175" s="64">
        <f t="shared" si="65"/>
        <v>0</v>
      </c>
      <c r="BK175" s="67"/>
      <c r="BL175" s="67"/>
      <c r="BM175" s="67"/>
      <c r="BN175" s="67"/>
      <c r="BO175" s="67"/>
      <c r="BP175" s="67"/>
      <c r="BQ175" s="67"/>
      <c r="BR175" s="67"/>
      <c r="BS175" s="68"/>
      <c r="BT175" s="69"/>
      <c r="BU175" s="69"/>
    </row>
    <row r="176" spans="1:73" ht="25.5" hidden="1" customHeight="1" outlineLevel="1">
      <c r="A176" s="14">
        <v>16</v>
      </c>
      <c r="B176" s="26" t="s">
        <v>139</v>
      </c>
      <c r="C176" s="46"/>
      <c r="D176" s="47"/>
      <c r="E176" s="46"/>
      <c r="F176" s="46"/>
      <c r="G176" s="46"/>
      <c r="H176" s="47"/>
      <c r="I176" s="46"/>
      <c r="J176" s="46"/>
      <c r="K176" s="46"/>
      <c r="L176" s="47"/>
      <c r="M176" s="46"/>
      <c r="N176" s="46"/>
      <c r="O176" s="48"/>
      <c r="P176" s="47"/>
      <c r="Q176" s="46"/>
      <c r="R176" s="46"/>
      <c r="S176" s="99">
        <f t="shared" si="44"/>
        <v>0</v>
      </c>
      <c r="T176" s="99">
        <f t="shared" si="45"/>
        <v>0</v>
      </c>
      <c r="U176" s="99">
        <f t="shared" si="46"/>
        <v>0</v>
      </c>
      <c r="V176" s="99">
        <f t="shared" si="47"/>
        <v>0</v>
      </c>
      <c r="W176" s="73" t="e">
        <f t="shared" si="48"/>
        <v>#DIV/0!</v>
      </c>
      <c r="X176" s="73" t="e">
        <f t="shared" si="49"/>
        <v>#DIV/0!</v>
      </c>
      <c r="Y176" s="17"/>
      <c r="Z176" s="18"/>
      <c r="AA176" s="82"/>
      <c r="AB176" s="99">
        <v>0</v>
      </c>
      <c r="AC176" s="78"/>
      <c r="AD176" s="78"/>
      <c r="AE176" s="80"/>
      <c r="AF176" s="104">
        <v>0</v>
      </c>
      <c r="AG176" s="81"/>
      <c r="AH176" s="81"/>
      <c r="AI176" s="49">
        <f t="shared" si="50"/>
        <v>0</v>
      </c>
      <c r="AJ176" s="49">
        <f t="shared" si="51"/>
        <v>0</v>
      </c>
      <c r="AK176" s="49">
        <f t="shared" si="52"/>
        <v>0</v>
      </c>
      <c r="AL176" s="75">
        <f t="shared" si="53"/>
        <v>0</v>
      </c>
      <c r="AM176" s="49">
        <f t="shared" si="54"/>
        <v>0</v>
      </c>
      <c r="AN176" s="49">
        <f t="shared" si="55"/>
        <v>0</v>
      </c>
      <c r="AO176" s="49">
        <f t="shared" si="56"/>
        <v>0</v>
      </c>
      <c r="AP176" s="75">
        <f t="shared" si="57"/>
        <v>0</v>
      </c>
      <c r="AQ176" s="90"/>
      <c r="AR176" s="105">
        <f t="shared" si="58"/>
        <v>0</v>
      </c>
      <c r="AS176" s="90"/>
      <c r="AT176" s="105">
        <f t="shared" si="59"/>
        <v>0</v>
      </c>
      <c r="AU176" s="90"/>
      <c r="AV176" s="105">
        <f t="shared" si="60"/>
        <v>0</v>
      </c>
      <c r="AW176" s="90"/>
      <c r="AX176" s="105">
        <f t="shared" si="61"/>
        <v>0</v>
      </c>
      <c r="AY176" s="94">
        <f t="shared" si="62"/>
        <v>0</v>
      </c>
      <c r="AZ176" s="104">
        <f t="shared" si="63"/>
        <v>0</v>
      </c>
      <c r="BA176" s="96"/>
      <c r="BB176" s="96"/>
      <c r="BC176" s="96"/>
      <c r="BD176" s="107"/>
      <c r="BE176" s="107"/>
      <c r="BF176" s="107"/>
      <c r="BG176" s="62">
        <f t="shared" si="64"/>
        <v>0</v>
      </c>
      <c r="BH176" s="63">
        <f t="shared" si="65"/>
        <v>0</v>
      </c>
      <c r="BI176" s="64">
        <f t="shared" si="65"/>
        <v>0</v>
      </c>
      <c r="BJ176" s="64">
        <f t="shared" si="65"/>
        <v>0</v>
      </c>
      <c r="BK176" s="67"/>
      <c r="BL176" s="67"/>
      <c r="BM176" s="67"/>
      <c r="BN176" s="67"/>
      <c r="BO176" s="67"/>
      <c r="BP176" s="67"/>
      <c r="BQ176" s="67"/>
      <c r="BR176" s="67"/>
      <c r="BS176" s="68"/>
      <c r="BT176" s="69"/>
      <c r="BU176" s="69"/>
    </row>
    <row r="177" spans="1:73" ht="12.75" hidden="1" customHeight="1" outlineLevel="1">
      <c r="A177" s="14">
        <v>17</v>
      </c>
      <c r="B177" s="26" t="s">
        <v>140</v>
      </c>
      <c r="C177" s="46"/>
      <c r="D177" s="47"/>
      <c r="E177" s="46"/>
      <c r="F177" s="46"/>
      <c r="G177" s="46"/>
      <c r="H177" s="47"/>
      <c r="I177" s="46"/>
      <c r="J177" s="46"/>
      <c r="K177" s="46"/>
      <c r="L177" s="47"/>
      <c r="M177" s="46"/>
      <c r="N177" s="46"/>
      <c r="O177" s="48"/>
      <c r="P177" s="47"/>
      <c r="Q177" s="46"/>
      <c r="R177" s="46"/>
      <c r="S177" s="99">
        <f t="shared" si="44"/>
        <v>0</v>
      </c>
      <c r="T177" s="99">
        <f t="shared" si="45"/>
        <v>0</v>
      </c>
      <c r="U177" s="99">
        <f t="shared" si="46"/>
        <v>0</v>
      </c>
      <c r="V177" s="99">
        <f t="shared" si="47"/>
        <v>0</v>
      </c>
      <c r="W177" s="73" t="e">
        <f t="shared" si="48"/>
        <v>#DIV/0!</v>
      </c>
      <c r="X177" s="73" t="e">
        <f t="shared" si="49"/>
        <v>#DIV/0!</v>
      </c>
      <c r="Y177" s="17"/>
      <c r="Z177" s="18"/>
      <c r="AA177" s="82"/>
      <c r="AB177" s="99">
        <v>0</v>
      </c>
      <c r="AC177" s="78"/>
      <c r="AD177" s="78"/>
      <c r="AE177" s="80"/>
      <c r="AF177" s="104">
        <v>0</v>
      </c>
      <c r="AG177" s="81"/>
      <c r="AH177" s="81"/>
      <c r="AI177" s="49">
        <f t="shared" si="50"/>
        <v>0</v>
      </c>
      <c r="AJ177" s="49">
        <f t="shared" si="51"/>
        <v>0</v>
      </c>
      <c r="AK177" s="49">
        <f t="shared" si="52"/>
        <v>0</v>
      </c>
      <c r="AL177" s="75">
        <f t="shared" si="53"/>
        <v>0</v>
      </c>
      <c r="AM177" s="49">
        <f t="shared" si="54"/>
        <v>0</v>
      </c>
      <c r="AN177" s="49">
        <f t="shared" si="55"/>
        <v>0</v>
      </c>
      <c r="AO177" s="49">
        <f t="shared" si="56"/>
        <v>0</v>
      </c>
      <c r="AP177" s="75">
        <f t="shared" si="57"/>
        <v>0</v>
      </c>
      <c r="AQ177" s="90"/>
      <c r="AR177" s="105">
        <f t="shared" si="58"/>
        <v>0</v>
      </c>
      <c r="AS177" s="90"/>
      <c r="AT177" s="105">
        <f t="shared" si="59"/>
        <v>0</v>
      </c>
      <c r="AU177" s="90"/>
      <c r="AV177" s="105">
        <f t="shared" si="60"/>
        <v>0</v>
      </c>
      <c r="AW177" s="90"/>
      <c r="AX177" s="105">
        <f t="shared" si="61"/>
        <v>0</v>
      </c>
      <c r="AY177" s="94">
        <f t="shared" si="62"/>
        <v>0</v>
      </c>
      <c r="AZ177" s="104">
        <f t="shared" si="63"/>
        <v>0</v>
      </c>
      <c r="BA177" s="96"/>
      <c r="BB177" s="96"/>
      <c r="BC177" s="96"/>
      <c r="BD177" s="107"/>
      <c r="BE177" s="107"/>
      <c r="BF177" s="107"/>
      <c r="BG177" s="62">
        <f t="shared" si="64"/>
        <v>0</v>
      </c>
      <c r="BH177" s="63">
        <f t="shared" si="65"/>
        <v>0</v>
      </c>
      <c r="BI177" s="64">
        <f t="shared" si="65"/>
        <v>0</v>
      </c>
      <c r="BJ177" s="64">
        <f t="shared" si="65"/>
        <v>0</v>
      </c>
      <c r="BK177" s="67"/>
      <c r="BL177" s="67"/>
      <c r="BM177" s="67"/>
      <c r="BN177" s="67"/>
      <c r="BO177" s="67"/>
      <c r="BP177" s="67"/>
      <c r="BQ177" s="67"/>
      <c r="BR177" s="67"/>
      <c r="BS177" s="68"/>
      <c r="BT177" s="69"/>
      <c r="BU177" s="69"/>
    </row>
    <row r="178" spans="1:73" ht="25.5" hidden="1" customHeight="1" outlineLevel="1">
      <c r="A178" s="14">
        <v>18</v>
      </c>
      <c r="B178" s="26" t="s">
        <v>141</v>
      </c>
      <c r="C178" s="46"/>
      <c r="D178" s="47"/>
      <c r="E178" s="46"/>
      <c r="F178" s="46"/>
      <c r="G178" s="46"/>
      <c r="H178" s="47"/>
      <c r="I178" s="46"/>
      <c r="J178" s="46"/>
      <c r="K178" s="46"/>
      <c r="L178" s="47"/>
      <c r="M178" s="46"/>
      <c r="N178" s="46"/>
      <c r="O178" s="48"/>
      <c r="P178" s="47"/>
      <c r="Q178" s="46"/>
      <c r="R178" s="46"/>
      <c r="S178" s="99">
        <f t="shared" si="44"/>
        <v>0</v>
      </c>
      <c r="T178" s="99">
        <f t="shared" si="45"/>
        <v>0</v>
      </c>
      <c r="U178" s="99">
        <f t="shared" si="46"/>
        <v>0</v>
      </c>
      <c r="V178" s="99">
        <f t="shared" si="47"/>
        <v>0</v>
      </c>
      <c r="W178" s="73" t="e">
        <f t="shared" si="48"/>
        <v>#DIV/0!</v>
      </c>
      <c r="X178" s="73" t="e">
        <f t="shared" si="49"/>
        <v>#DIV/0!</v>
      </c>
      <c r="Y178" s="17"/>
      <c r="Z178" s="18"/>
      <c r="AA178" s="82"/>
      <c r="AB178" s="99">
        <v>0</v>
      </c>
      <c r="AC178" s="78"/>
      <c r="AD178" s="78"/>
      <c r="AE178" s="80"/>
      <c r="AF178" s="104">
        <v>0</v>
      </c>
      <c r="AG178" s="81"/>
      <c r="AH178" s="81"/>
      <c r="AI178" s="49">
        <f t="shared" si="50"/>
        <v>0</v>
      </c>
      <c r="AJ178" s="49">
        <f t="shared" si="51"/>
        <v>0</v>
      </c>
      <c r="AK178" s="49">
        <f t="shared" si="52"/>
        <v>0</v>
      </c>
      <c r="AL178" s="75">
        <f t="shared" si="53"/>
        <v>0</v>
      </c>
      <c r="AM178" s="49">
        <f t="shared" si="54"/>
        <v>0</v>
      </c>
      <c r="AN178" s="49">
        <f t="shared" si="55"/>
        <v>0</v>
      </c>
      <c r="AO178" s="49">
        <f t="shared" si="56"/>
        <v>0</v>
      </c>
      <c r="AP178" s="75">
        <f t="shared" si="57"/>
        <v>0</v>
      </c>
      <c r="AQ178" s="90"/>
      <c r="AR178" s="105">
        <f t="shared" si="58"/>
        <v>0</v>
      </c>
      <c r="AS178" s="90"/>
      <c r="AT178" s="105">
        <f t="shared" si="59"/>
        <v>0</v>
      </c>
      <c r="AU178" s="90"/>
      <c r="AV178" s="105">
        <f t="shared" si="60"/>
        <v>0</v>
      </c>
      <c r="AW178" s="90"/>
      <c r="AX178" s="105">
        <f t="shared" si="61"/>
        <v>0</v>
      </c>
      <c r="AY178" s="94">
        <f t="shared" si="62"/>
        <v>0</v>
      </c>
      <c r="AZ178" s="104">
        <f t="shared" si="63"/>
        <v>0</v>
      </c>
      <c r="BA178" s="96"/>
      <c r="BB178" s="96"/>
      <c r="BC178" s="96"/>
      <c r="BD178" s="107"/>
      <c r="BE178" s="107"/>
      <c r="BF178" s="107"/>
      <c r="BG178" s="62">
        <f t="shared" si="64"/>
        <v>0</v>
      </c>
      <c r="BH178" s="63">
        <f t="shared" si="65"/>
        <v>0</v>
      </c>
      <c r="BI178" s="64">
        <f t="shared" si="65"/>
        <v>0</v>
      </c>
      <c r="BJ178" s="64">
        <f t="shared" si="65"/>
        <v>0</v>
      </c>
      <c r="BK178" s="67"/>
      <c r="BL178" s="67"/>
      <c r="BM178" s="67"/>
      <c r="BN178" s="67"/>
      <c r="BO178" s="67"/>
      <c r="BP178" s="67"/>
      <c r="BQ178" s="67"/>
      <c r="BR178" s="67"/>
      <c r="BS178" s="68"/>
      <c r="BT178" s="69"/>
      <c r="BU178" s="69"/>
    </row>
    <row r="179" spans="1:73" ht="25.5" hidden="1" customHeight="1" outlineLevel="1">
      <c r="A179" s="14">
        <v>19</v>
      </c>
      <c r="B179" s="26" t="s">
        <v>142</v>
      </c>
      <c r="C179" s="46"/>
      <c r="D179" s="47"/>
      <c r="E179" s="46"/>
      <c r="F179" s="46"/>
      <c r="G179" s="46"/>
      <c r="H179" s="47"/>
      <c r="I179" s="46"/>
      <c r="J179" s="46"/>
      <c r="K179" s="46"/>
      <c r="L179" s="47"/>
      <c r="M179" s="46"/>
      <c r="N179" s="46"/>
      <c r="O179" s="48"/>
      <c r="P179" s="47"/>
      <c r="Q179" s="46"/>
      <c r="R179" s="46"/>
      <c r="S179" s="99">
        <f t="shared" si="44"/>
        <v>0</v>
      </c>
      <c r="T179" s="99">
        <f t="shared" si="45"/>
        <v>0</v>
      </c>
      <c r="U179" s="99">
        <f t="shared" si="46"/>
        <v>0</v>
      </c>
      <c r="V179" s="99">
        <f t="shared" si="47"/>
        <v>0</v>
      </c>
      <c r="W179" s="73" t="e">
        <f t="shared" si="48"/>
        <v>#DIV/0!</v>
      </c>
      <c r="X179" s="73" t="e">
        <f t="shared" si="49"/>
        <v>#DIV/0!</v>
      </c>
      <c r="Y179" s="17"/>
      <c r="Z179" s="18"/>
      <c r="AA179" s="82"/>
      <c r="AB179" s="99">
        <v>0</v>
      </c>
      <c r="AC179" s="78"/>
      <c r="AD179" s="78"/>
      <c r="AE179" s="80"/>
      <c r="AF179" s="104">
        <v>0</v>
      </c>
      <c r="AG179" s="81"/>
      <c r="AH179" s="81"/>
      <c r="AI179" s="49">
        <f t="shared" si="50"/>
        <v>0</v>
      </c>
      <c r="AJ179" s="49">
        <f t="shared" si="51"/>
        <v>0</v>
      </c>
      <c r="AK179" s="49">
        <f t="shared" si="52"/>
        <v>0</v>
      </c>
      <c r="AL179" s="75">
        <f t="shared" si="53"/>
        <v>0</v>
      </c>
      <c r="AM179" s="49">
        <f t="shared" si="54"/>
        <v>0</v>
      </c>
      <c r="AN179" s="49">
        <f t="shared" si="55"/>
        <v>0</v>
      </c>
      <c r="AO179" s="49">
        <f t="shared" si="56"/>
        <v>0</v>
      </c>
      <c r="AP179" s="75">
        <f t="shared" si="57"/>
        <v>0</v>
      </c>
      <c r="AQ179" s="90"/>
      <c r="AR179" s="105">
        <f t="shared" si="58"/>
        <v>0</v>
      </c>
      <c r="AS179" s="90"/>
      <c r="AT179" s="105">
        <f t="shared" si="59"/>
        <v>0</v>
      </c>
      <c r="AU179" s="90"/>
      <c r="AV179" s="105">
        <f t="shared" si="60"/>
        <v>0</v>
      </c>
      <c r="AW179" s="90"/>
      <c r="AX179" s="105">
        <f t="shared" si="61"/>
        <v>0</v>
      </c>
      <c r="AY179" s="94">
        <f t="shared" si="62"/>
        <v>0</v>
      </c>
      <c r="AZ179" s="104">
        <f t="shared" si="63"/>
        <v>0</v>
      </c>
      <c r="BA179" s="96"/>
      <c r="BB179" s="96"/>
      <c r="BC179" s="96"/>
      <c r="BD179" s="107"/>
      <c r="BE179" s="107"/>
      <c r="BF179" s="107"/>
      <c r="BG179" s="62">
        <f t="shared" si="64"/>
        <v>0</v>
      </c>
      <c r="BH179" s="63">
        <f t="shared" si="65"/>
        <v>0</v>
      </c>
      <c r="BI179" s="64">
        <f t="shared" si="65"/>
        <v>0</v>
      </c>
      <c r="BJ179" s="64">
        <f t="shared" si="65"/>
        <v>0</v>
      </c>
      <c r="BK179" s="67"/>
      <c r="BL179" s="67"/>
      <c r="BM179" s="67"/>
      <c r="BN179" s="67"/>
      <c r="BO179" s="67"/>
      <c r="BP179" s="67"/>
      <c r="BQ179" s="67"/>
      <c r="BR179" s="67"/>
      <c r="BS179" s="68"/>
      <c r="BT179" s="69"/>
      <c r="BU179" s="69"/>
    </row>
    <row r="180" spans="1:73" ht="25.5" hidden="1" customHeight="1" outlineLevel="1">
      <c r="A180" s="14">
        <v>20</v>
      </c>
      <c r="B180" s="24" t="s">
        <v>144</v>
      </c>
      <c r="C180" s="46"/>
      <c r="D180" s="47"/>
      <c r="E180" s="46"/>
      <c r="F180" s="46"/>
      <c r="G180" s="46"/>
      <c r="H180" s="47"/>
      <c r="I180" s="46"/>
      <c r="J180" s="46"/>
      <c r="K180" s="46"/>
      <c r="L180" s="47"/>
      <c r="M180" s="46"/>
      <c r="N180" s="46"/>
      <c r="O180" s="48"/>
      <c r="P180" s="47"/>
      <c r="Q180" s="46"/>
      <c r="R180" s="46"/>
      <c r="S180" s="99">
        <f t="shared" si="44"/>
        <v>0</v>
      </c>
      <c r="T180" s="99">
        <f t="shared" si="45"/>
        <v>0</v>
      </c>
      <c r="U180" s="99">
        <f t="shared" si="46"/>
        <v>0</v>
      </c>
      <c r="V180" s="99">
        <f t="shared" si="47"/>
        <v>0</v>
      </c>
      <c r="W180" s="73" t="e">
        <f t="shared" si="48"/>
        <v>#DIV/0!</v>
      </c>
      <c r="X180" s="73" t="e">
        <f t="shared" si="49"/>
        <v>#DIV/0!</v>
      </c>
      <c r="Y180" s="17"/>
      <c r="Z180" s="18"/>
      <c r="AA180" s="78"/>
      <c r="AB180" s="99">
        <v>0</v>
      </c>
      <c r="AC180" s="78"/>
      <c r="AD180" s="78"/>
      <c r="AE180" s="80"/>
      <c r="AF180" s="104">
        <v>0</v>
      </c>
      <c r="AG180" s="81"/>
      <c r="AH180" s="81"/>
      <c r="AI180" s="49">
        <f t="shared" si="50"/>
        <v>0</v>
      </c>
      <c r="AJ180" s="49">
        <f t="shared" si="51"/>
        <v>0</v>
      </c>
      <c r="AK180" s="49">
        <f t="shared" si="52"/>
        <v>0</v>
      </c>
      <c r="AL180" s="75">
        <f t="shared" si="53"/>
        <v>0</v>
      </c>
      <c r="AM180" s="49">
        <f t="shared" si="54"/>
        <v>0</v>
      </c>
      <c r="AN180" s="49">
        <f t="shared" si="55"/>
        <v>0</v>
      </c>
      <c r="AO180" s="49">
        <f t="shared" si="56"/>
        <v>0</v>
      </c>
      <c r="AP180" s="75">
        <f t="shared" si="57"/>
        <v>0</v>
      </c>
      <c r="AQ180" s="90"/>
      <c r="AR180" s="105">
        <f t="shared" si="58"/>
        <v>0</v>
      </c>
      <c r="AS180" s="90"/>
      <c r="AT180" s="105">
        <f t="shared" si="59"/>
        <v>0</v>
      </c>
      <c r="AU180" s="90"/>
      <c r="AV180" s="105">
        <f t="shared" si="60"/>
        <v>0</v>
      </c>
      <c r="AW180" s="90"/>
      <c r="AX180" s="105">
        <f t="shared" si="61"/>
        <v>0</v>
      </c>
      <c r="AY180" s="94">
        <f t="shared" si="62"/>
        <v>0</v>
      </c>
      <c r="AZ180" s="104">
        <f t="shared" si="63"/>
        <v>0</v>
      </c>
      <c r="BA180" s="96"/>
      <c r="BB180" s="96"/>
      <c r="BC180" s="96"/>
      <c r="BD180" s="107"/>
      <c r="BE180" s="107"/>
      <c r="BF180" s="107"/>
      <c r="BG180" s="62">
        <f t="shared" si="64"/>
        <v>0</v>
      </c>
      <c r="BH180" s="63">
        <f t="shared" si="65"/>
        <v>0</v>
      </c>
      <c r="BI180" s="64">
        <f t="shared" si="65"/>
        <v>0</v>
      </c>
      <c r="BJ180" s="64">
        <f t="shared" si="65"/>
        <v>0</v>
      </c>
      <c r="BK180" s="67"/>
      <c r="BL180" s="67"/>
      <c r="BM180" s="67"/>
      <c r="BN180" s="67"/>
      <c r="BO180" s="67"/>
      <c r="BP180" s="67"/>
      <c r="BQ180" s="67"/>
      <c r="BR180" s="67"/>
      <c r="BS180" s="68"/>
      <c r="BT180" s="69"/>
      <c r="BU180" s="69"/>
    </row>
    <row r="181" spans="1:73" ht="25.5" hidden="1" customHeight="1" outlineLevel="1">
      <c r="A181" s="14">
        <v>21</v>
      </c>
      <c r="B181" s="24" t="s">
        <v>145</v>
      </c>
      <c r="C181" s="46"/>
      <c r="D181" s="47"/>
      <c r="E181" s="46"/>
      <c r="F181" s="46"/>
      <c r="G181" s="46"/>
      <c r="H181" s="47"/>
      <c r="I181" s="46"/>
      <c r="J181" s="46"/>
      <c r="K181" s="46"/>
      <c r="L181" s="47"/>
      <c r="M181" s="46"/>
      <c r="N181" s="46"/>
      <c r="O181" s="48"/>
      <c r="P181" s="47"/>
      <c r="Q181" s="46"/>
      <c r="R181" s="46"/>
      <c r="S181" s="99">
        <f t="shared" si="44"/>
        <v>0</v>
      </c>
      <c r="T181" s="99">
        <f t="shared" si="45"/>
        <v>0</v>
      </c>
      <c r="U181" s="99">
        <f t="shared" si="46"/>
        <v>0</v>
      </c>
      <c r="V181" s="99">
        <f t="shared" si="47"/>
        <v>0</v>
      </c>
      <c r="W181" s="73" t="e">
        <f t="shared" si="48"/>
        <v>#DIV/0!</v>
      </c>
      <c r="X181" s="73" t="e">
        <f t="shared" si="49"/>
        <v>#DIV/0!</v>
      </c>
      <c r="Y181" s="17"/>
      <c r="Z181" s="18"/>
      <c r="AA181" s="78"/>
      <c r="AB181" s="99">
        <v>0</v>
      </c>
      <c r="AC181" s="78"/>
      <c r="AD181" s="78"/>
      <c r="AE181" s="80"/>
      <c r="AF181" s="104">
        <v>0</v>
      </c>
      <c r="AG181" s="81"/>
      <c r="AH181" s="81"/>
      <c r="AI181" s="49">
        <f t="shared" si="50"/>
        <v>0</v>
      </c>
      <c r="AJ181" s="49">
        <f t="shared" si="51"/>
        <v>0</v>
      </c>
      <c r="AK181" s="49">
        <f t="shared" si="52"/>
        <v>0</v>
      </c>
      <c r="AL181" s="75">
        <f t="shared" si="53"/>
        <v>0</v>
      </c>
      <c r="AM181" s="49">
        <f t="shared" si="54"/>
        <v>0</v>
      </c>
      <c r="AN181" s="49">
        <f t="shared" si="55"/>
        <v>0</v>
      </c>
      <c r="AO181" s="49">
        <f t="shared" si="56"/>
        <v>0</v>
      </c>
      <c r="AP181" s="75">
        <f t="shared" si="57"/>
        <v>0</v>
      </c>
      <c r="AQ181" s="90"/>
      <c r="AR181" s="105">
        <f t="shared" si="58"/>
        <v>0</v>
      </c>
      <c r="AS181" s="90"/>
      <c r="AT181" s="105">
        <f t="shared" si="59"/>
        <v>0</v>
      </c>
      <c r="AU181" s="90"/>
      <c r="AV181" s="105">
        <f t="shared" si="60"/>
        <v>0</v>
      </c>
      <c r="AW181" s="90"/>
      <c r="AX181" s="105">
        <f t="shared" si="61"/>
        <v>0</v>
      </c>
      <c r="AY181" s="94">
        <f t="shared" si="62"/>
        <v>0</v>
      </c>
      <c r="AZ181" s="104">
        <f t="shared" si="63"/>
        <v>0</v>
      </c>
      <c r="BA181" s="96"/>
      <c r="BB181" s="96"/>
      <c r="BC181" s="96"/>
      <c r="BD181" s="107"/>
      <c r="BE181" s="107"/>
      <c r="BF181" s="107"/>
      <c r="BG181" s="62">
        <f t="shared" si="64"/>
        <v>0</v>
      </c>
      <c r="BH181" s="63">
        <f t="shared" si="65"/>
        <v>0</v>
      </c>
      <c r="BI181" s="64">
        <f t="shared" si="65"/>
        <v>0</v>
      </c>
      <c r="BJ181" s="64">
        <f t="shared" si="65"/>
        <v>0</v>
      </c>
      <c r="BK181" s="67"/>
      <c r="BL181" s="67"/>
      <c r="BM181" s="67"/>
      <c r="BN181" s="67"/>
      <c r="BO181" s="67"/>
      <c r="BP181" s="67"/>
      <c r="BQ181" s="67"/>
      <c r="BR181" s="67"/>
      <c r="BS181" s="68"/>
      <c r="BT181" s="69"/>
      <c r="BU181" s="69"/>
    </row>
    <row r="182" spans="1:73" s="13" customFormat="1" ht="15.75" collapsed="1">
      <c r="A182" s="11">
        <v>19</v>
      </c>
      <c r="B182" s="22" t="s">
        <v>23</v>
      </c>
      <c r="C182" s="46"/>
      <c r="D182" s="47"/>
      <c r="E182" s="46"/>
      <c r="F182" s="46"/>
      <c r="G182" s="46"/>
      <c r="H182" s="47"/>
      <c r="I182" s="46"/>
      <c r="J182" s="46"/>
      <c r="K182" s="46"/>
      <c r="L182" s="47"/>
      <c r="M182" s="46"/>
      <c r="N182" s="46"/>
      <c r="O182" s="48">
        <v>1</v>
      </c>
      <c r="P182" s="47">
        <v>284750</v>
      </c>
      <c r="Q182" s="46">
        <v>2</v>
      </c>
      <c r="R182" s="46"/>
      <c r="S182" s="99">
        <f t="shared" si="44"/>
        <v>1</v>
      </c>
      <c r="T182" s="99">
        <f t="shared" si="45"/>
        <v>284750</v>
      </c>
      <c r="U182" s="99">
        <f t="shared" si="46"/>
        <v>2</v>
      </c>
      <c r="V182" s="99">
        <f t="shared" si="47"/>
        <v>0</v>
      </c>
      <c r="W182" s="73">
        <f t="shared" si="48"/>
        <v>1</v>
      </c>
      <c r="X182" s="73">
        <f t="shared" si="49"/>
        <v>1</v>
      </c>
      <c r="Y182" s="12"/>
      <c r="Z182" s="12"/>
      <c r="AA182" s="76">
        <v>3</v>
      </c>
      <c r="AB182" s="99">
        <v>1500000</v>
      </c>
      <c r="AC182" s="76">
        <v>3</v>
      </c>
      <c r="AD182" s="76">
        <v>0</v>
      </c>
      <c r="AE182" s="76">
        <v>1</v>
      </c>
      <c r="AF182" s="104">
        <v>1313300</v>
      </c>
      <c r="AG182" s="76">
        <v>3</v>
      </c>
      <c r="AH182" s="76">
        <v>0</v>
      </c>
      <c r="AI182" s="49">
        <f t="shared" si="50"/>
        <v>4</v>
      </c>
      <c r="AJ182" s="49">
        <f t="shared" si="51"/>
        <v>6</v>
      </c>
      <c r="AK182" s="49">
        <f t="shared" si="52"/>
        <v>0</v>
      </c>
      <c r="AL182" s="75">
        <f t="shared" si="53"/>
        <v>2813300</v>
      </c>
      <c r="AM182" s="49">
        <f t="shared" si="54"/>
        <v>5</v>
      </c>
      <c r="AN182" s="49">
        <f t="shared" si="55"/>
        <v>8</v>
      </c>
      <c r="AO182" s="49">
        <f t="shared" si="56"/>
        <v>0</v>
      </c>
      <c r="AP182" s="75">
        <f t="shared" si="57"/>
        <v>3098050</v>
      </c>
      <c r="AQ182" s="91">
        <v>21</v>
      </c>
      <c r="AR182" s="105">
        <f t="shared" si="58"/>
        <v>84000</v>
      </c>
      <c r="AS182" s="91">
        <v>2</v>
      </c>
      <c r="AT182" s="105">
        <f t="shared" si="59"/>
        <v>8020.5</v>
      </c>
      <c r="AU182" s="91">
        <v>1</v>
      </c>
      <c r="AV182" s="105">
        <f t="shared" si="60"/>
        <v>4500</v>
      </c>
      <c r="AW182" s="91">
        <v>23</v>
      </c>
      <c r="AX182" s="105">
        <f t="shared" si="61"/>
        <v>52752.570000000007</v>
      </c>
      <c r="AY182" s="94">
        <f t="shared" si="62"/>
        <v>47</v>
      </c>
      <c r="AZ182" s="104">
        <f t="shared" si="63"/>
        <v>149273.07</v>
      </c>
      <c r="BA182" s="95">
        <v>10</v>
      </c>
      <c r="BB182" s="95">
        <v>4</v>
      </c>
      <c r="BC182" s="95">
        <v>4</v>
      </c>
      <c r="BD182" s="104"/>
      <c r="BE182" s="104"/>
      <c r="BF182" s="103"/>
      <c r="BG182" s="62">
        <f>BK182+BL182+BP182+95</f>
        <v>1664</v>
      </c>
      <c r="BH182" s="63">
        <f t="shared" si="65"/>
        <v>0</v>
      </c>
      <c r="BI182" s="64">
        <f t="shared" si="65"/>
        <v>20</v>
      </c>
      <c r="BJ182" s="64">
        <f>BO182+BS182+9</f>
        <v>28</v>
      </c>
      <c r="BK182" s="64">
        <v>89</v>
      </c>
      <c r="BL182" s="64">
        <v>1480</v>
      </c>
      <c r="BM182" s="64"/>
      <c r="BN182" s="64">
        <v>20</v>
      </c>
      <c r="BO182" s="64">
        <v>19</v>
      </c>
      <c r="BP182" s="64"/>
      <c r="BQ182" s="64"/>
      <c r="BR182" s="64"/>
      <c r="BS182" s="65"/>
      <c r="BT182" s="66">
        <v>1</v>
      </c>
      <c r="BU182" s="66">
        <v>284750</v>
      </c>
    </row>
    <row r="183" spans="1:73" ht="25.5" hidden="1" customHeight="1" outlineLevel="1">
      <c r="A183" s="14">
        <v>1</v>
      </c>
      <c r="B183" s="24" t="s">
        <v>154</v>
      </c>
      <c r="C183" s="46"/>
      <c r="D183" s="47"/>
      <c r="E183" s="46"/>
      <c r="F183" s="46"/>
      <c r="G183" s="46"/>
      <c r="H183" s="47"/>
      <c r="I183" s="46"/>
      <c r="J183" s="46"/>
      <c r="K183" s="46"/>
      <c r="L183" s="47"/>
      <c r="M183" s="46"/>
      <c r="N183" s="46"/>
      <c r="O183" s="48"/>
      <c r="P183" s="47"/>
      <c r="Q183" s="46"/>
      <c r="R183" s="46"/>
      <c r="S183" s="99">
        <f t="shared" si="44"/>
        <v>0</v>
      </c>
      <c r="T183" s="99">
        <f t="shared" si="45"/>
        <v>0</v>
      </c>
      <c r="U183" s="99">
        <f t="shared" si="46"/>
        <v>0</v>
      </c>
      <c r="V183" s="99">
        <f t="shared" si="47"/>
        <v>0</v>
      </c>
      <c r="W183" s="73" t="e">
        <f t="shared" si="48"/>
        <v>#DIV/0!</v>
      </c>
      <c r="X183" s="73" t="e">
        <f t="shared" si="49"/>
        <v>#DIV/0!</v>
      </c>
      <c r="Y183" s="17"/>
      <c r="Z183" s="18"/>
      <c r="AA183" s="78"/>
      <c r="AB183" s="99">
        <v>0</v>
      </c>
      <c r="AC183" s="78"/>
      <c r="AD183" s="78"/>
      <c r="AE183" s="80"/>
      <c r="AF183" s="104">
        <v>0</v>
      </c>
      <c r="AG183" s="81"/>
      <c r="AH183" s="81"/>
      <c r="AI183" s="49">
        <f t="shared" si="50"/>
        <v>0</v>
      </c>
      <c r="AJ183" s="49">
        <f t="shared" si="51"/>
        <v>0</v>
      </c>
      <c r="AK183" s="49">
        <f t="shared" si="52"/>
        <v>0</v>
      </c>
      <c r="AL183" s="75">
        <f t="shared" si="53"/>
        <v>0</v>
      </c>
      <c r="AM183" s="49">
        <f t="shared" si="54"/>
        <v>0</v>
      </c>
      <c r="AN183" s="49">
        <f t="shared" si="55"/>
        <v>0</v>
      </c>
      <c r="AO183" s="49">
        <f t="shared" si="56"/>
        <v>0</v>
      </c>
      <c r="AP183" s="75">
        <f t="shared" si="57"/>
        <v>0</v>
      </c>
      <c r="AQ183" s="90"/>
      <c r="AR183" s="105">
        <f t="shared" si="58"/>
        <v>0</v>
      </c>
      <c r="AS183" s="90"/>
      <c r="AT183" s="105">
        <f t="shared" si="59"/>
        <v>0</v>
      </c>
      <c r="AU183" s="90"/>
      <c r="AV183" s="105">
        <f t="shared" si="60"/>
        <v>0</v>
      </c>
      <c r="AW183" s="90"/>
      <c r="AX183" s="105">
        <f t="shared" si="61"/>
        <v>0</v>
      </c>
      <c r="AY183" s="94">
        <f t="shared" si="62"/>
        <v>0</v>
      </c>
      <c r="AZ183" s="104">
        <f t="shared" si="63"/>
        <v>0</v>
      </c>
      <c r="BA183" s="95"/>
      <c r="BB183" s="95"/>
      <c r="BC183" s="95"/>
      <c r="BD183" s="104"/>
      <c r="BE183" s="104"/>
      <c r="BF183" s="104"/>
      <c r="BG183" s="62">
        <f t="shared" si="64"/>
        <v>0</v>
      </c>
      <c r="BH183" s="63">
        <f t="shared" si="65"/>
        <v>0</v>
      </c>
      <c r="BI183" s="64">
        <f t="shared" si="65"/>
        <v>0</v>
      </c>
      <c r="BJ183" s="64">
        <f t="shared" si="65"/>
        <v>0</v>
      </c>
      <c r="BK183" s="67"/>
      <c r="BL183" s="67"/>
      <c r="BM183" s="67"/>
      <c r="BN183" s="67"/>
      <c r="BO183" s="67"/>
      <c r="BP183" s="67"/>
      <c r="BQ183" s="67"/>
      <c r="BR183" s="67"/>
      <c r="BS183" s="68"/>
      <c r="BT183" s="69"/>
      <c r="BU183" s="69"/>
    </row>
    <row r="184" spans="1:73" ht="24.75" hidden="1" customHeight="1" outlineLevel="1">
      <c r="A184" s="14">
        <v>2</v>
      </c>
      <c r="B184" s="24" t="s">
        <v>146</v>
      </c>
      <c r="C184" s="46"/>
      <c r="D184" s="47"/>
      <c r="E184" s="46"/>
      <c r="F184" s="46"/>
      <c r="G184" s="46"/>
      <c r="H184" s="47"/>
      <c r="I184" s="46"/>
      <c r="J184" s="46"/>
      <c r="K184" s="46"/>
      <c r="L184" s="47"/>
      <c r="M184" s="46"/>
      <c r="N184" s="46"/>
      <c r="O184" s="48"/>
      <c r="P184" s="47"/>
      <c r="Q184" s="46"/>
      <c r="R184" s="46"/>
      <c r="S184" s="99">
        <f t="shared" si="44"/>
        <v>0</v>
      </c>
      <c r="T184" s="99">
        <f t="shared" si="45"/>
        <v>0</v>
      </c>
      <c r="U184" s="99">
        <f t="shared" si="46"/>
        <v>0</v>
      </c>
      <c r="V184" s="99">
        <f t="shared" si="47"/>
        <v>0</v>
      </c>
      <c r="W184" s="73" t="e">
        <f t="shared" si="48"/>
        <v>#DIV/0!</v>
      </c>
      <c r="X184" s="73" t="e">
        <f t="shared" si="49"/>
        <v>#DIV/0!</v>
      </c>
      <c r="Y184" s="17"/>
      <c r="Z184" s="18"/>
      <c r="AA184" s="78"/>
      <c r="AB184" s="99">
        <v>0</v>
      </c>
      <c r="AC184" s="78"/>
      <c r="AD184" s="78"/>
      <c r="AE184" s="80"/>
      <c r="AF184" s="104">
        <v>0</v>
      </c>
      <c r="AG184" s="81"/>
      <c r="AH184" s="81"/>
      <c r="AI184" s="49">
        <f t="shared" si="50"/>
        <v>0</v>
      </c>
      <c r="AJ184" s="49">
        <f t="shared" si="51"/>
        <v>0</v>
      </c>
      <c r="AK184" s="49">
        <f t="shared" si="52"/>
        <v>0</v>
      </c>
      <c r="AL184" s="75">
        <f t="shared" si="53"/>
        <v>0</v>
      </c>
      <c r="AM184" s="49">
        <f t="shared" si="54"/>
        <v>0</v>
      </c>
      <c r="AN184" s="49">
        <f t="shared" si="55"/>
        <v>0</v>
      </c>
      <c r="AO184" s="49">
        <f t="shared" si="56"/>
        <v>0</v>
      </c>
      <c r="AP184" s="75">
        <f t="shared" si="57"/>
        <v>0</v>
      </c>
      <c r="AQ184" s="90"/>
      <c r="AR184" s="105">
        <f t="shared" si="58"/>
        <v>0</v>
      </c>
      <c r="AS184" s="90"/>
      <c r="AT184" s="105">
        <f t="shared" si="59"/>
        <v>0</v>
      </c>
      <c r="AU184" s="90"/>
      <c r="AV184" s="105">
        <f t="shared" si="60"/>
        <v>0</v>
      </c>
      <c r="AW184" s="90"/>
      <c r="AX184" s="105">
        <f t="shared" si="61"/>
        <v>0</v>
      </c>
      <c r="AY184" s="94">
        <f t="shared" si="62"/>
        <v>0</v>
      </c>
      <c r="AZ184" s="104">
        <f t="shared" si="63"/>
        <v>0</v>
      </c>
      <c r="BA184" s="95"/>
      <c r="BB184" s="95"/>
      <c r="BC184" s="95"/>
      <c r="BD184" s="104"/>
      <c r="BE184" s="104"/>
      <c r="BF184" s="104"/>
      <c r="BG184" s="62">
        <f t="shared" si="64"/>
        <v>0</v>
      </c>
      <c r="BH184" s="63">
        <f t="shared" si="65"/>
        <v>0</v>
      </c>
      <c r="BI184" s="64">
        <f t="shared" si="65"/>
        <v>0</v>
      </c>
      <c r="BJ184" s="64">
        <f t="shared" si="65"/>
        <v>0</v>
      </c>
      <c r="BK184" s="67"/>
      <c r="BL184" s="67"/>
      <c r="BM184" s="67"/>
      <c r="BN184" s="67"/>
      <c r="BO184" s="67"/>
      <c r="BP184" s="67"/>
      <c r="BQ184" s="67"/>
      <c r="BR184" s="67"/>
      <c r="BS184" s="68"/>
      <c r="BT184" s="69"/>
      <c r="BU184" s="69"/>
    </row>
    <row r="185" spans="1:73" ht="25.5" hidden="1" customHeight="1" outlineLevel="1">
      <c r="A185" s="14">
        <v>3</v>
      </c>
      <c r="B185" s="26" t="s">
        <v>147</v>
      </c>
      <c r="C185" s="46"/>
      <c r="D185" s="47"/>
      <c r="E185" s="46"/>
      <c r="F185" s="46"/>
      <c r="G185" s="46"/>
      <c r="H185" s="47"/>
      <c r="I185" s="46"/>
      <c r="J185" s="46"/>
      <c r="K185" s="46"/>
      <c r="L185" s="47"/>
      <c r="M185" s="46"/>
      <c r="N185" s="46"/>
      <c r="O185" s="48"/>
      <c r="P185" s="47"/>
      <c r="Q185" s="46"/>
      <c r="R185" s="46"/>
      <c r="S185" s="99">
        <f t="shared" si="44"/>
        <v>0</v>
      </c>
      <c r="T185" s="99">
        <f t="shared" si="45"/>
        <v>0</v>
      </c>
      <c r="U185" s="99">
        <f t="shared" si="46"/>
        <v>0</v>
      </c>
      <c r="V185" s="99">
        <f t="shared" si="47"/>
        <v>0</v>
      </c>
      <c r="W185" s="73" t="e">
        <f t="shared" si="48"/>
        <v>#DIV/0!</v>
      </c>
      <c r="X185" s="73" t="e">
        <f t="shared" si="49"/>
        <v>#DIV/0!</v>
      </c>
      <c r="Y185" s="17"/>
      <c r="Z185" s="18"/>
      <c r="AA185" s="82"/>
      <c r="AB185" s="99">
        <v>0</v>
      </c>
      <c r="AC185" s="78"/>
      <c r="AD185" s="78"/>
      <c r="AE185" s="80"/>
      <c r="AF185" s="104">
        <v>0</v>
      </c>
      <c r="AG185" s="81"/>
      <c r="AH185" s="81"/>
      <c r="AI185" s="49">
        <f t="shared" si="50"/>
        <v>0</v>
      </c>
      <c r="AJ185" s="49">
        <f t="shared" si="51"/>
        <v>0</v>
      </c>
      <c r="AK185" s="49">
        <f t="shared" si="52"/>
        <v>0</v>
      </c>
      <c r="AL185" s="75">
        <f t="shared" si="53"/>
        <v>0</v>
      </c>
      <c r="AM185" s="49">
        <f t="shared" si="54"/>
        <v>0</v>
      </c>
      <c r="AN185" s="49">
        <f t="shared" si="55"/>
        <v>0</v>
      </c>
      <c r="AO185" s="49">
        <f t="shared" si="56"/>
        <v>0</v>
      </c>
      <c r="AP185" s="75">
        <f t="shared" si="57"/>
        <v>0</v>
      </c>
      <c r="AQ185" s="90"/>
      <c r="AR185" s="105">
        <f t="shared" si="58"/>
        <v>0</v>
      </c>
      <c r="AS185" s="90"/>
      <c r="AT185" s="105">
        <f t="shared" si="59"/>
        <v>0</v>
      </c>
      <c r="AU185" s="90"/>
      <c r="AV185" s="105">
        <f t="shared" si="60"/>
        <v>0</v>
      </c>
      <c r="AW185" s="90"/>
      <c r="AX185" s="105">
        <f t="shared" si="61"/>
        <v>0</v>
      </c>
      <c r="AY185" s="94">
        <f t="shared" si="62"/>
        <v>0</v>
      </c>
      <c r="AZ185" s="104">
        <f t="shared" si="63"/>
        <v>0</v>
      </c>
      <c r="BA185" s="95"/>
      <c r="BB185" s="95"/>
      <c r="BC185" s="95"/>
      <c r="BD185" s="104"/>
      <c r="BE185" s="104"/>
      <c r="BF185" s="104"/>
      <c r="BG185" s="62">
        <f t="shared" si="64"/>
        <v>0</v>
      </c>
      <c r="BH185" s="63">
        <f t="shared" si="65"/>
        <v>0</v>
      </c>
      <c r="BI185" s="64">
        <f t="shared" si="65"/>
        <v>0</v>
      </c>
      <c r="BJ185" s="64">
        <f t="shared" si="65"/>
        <v>0</v>
      </c>
      <c r="BK185" s="67"/>
      <c r="BL185" s="67"/>
      <c r="BM185" s="67"/>
      <c r="BN185" s="67"/>
      <c r="BO185" s="67"/>
      <c r="BP185" s="67"/>
      <c r="BQ185" s="67"/>
      <c r="BR185" s="67"/>
      <c r="BS185" s="68"/>
      <c r="BT185" s="69"/>
      <c r="BU185" s="69"/>
    </row>
    <row r="186" spans="1:73" ht="25.5" hidden="1" customHeight="1" outlineLevel="1">
      <c r="A186" s="14">
        <v>4</v>
      </c>
      <c r="B186" s="26" t="s">
        <v>148</v>
      </c>
      <c r="C186" s="46"/>
      <c r="D186" s="47"/>
      <c r="E186" s="46"/>
      <c r="F186" s="46"/>
      <c r="G186" s="46"/>
      <c r="H186" s="47"/>
      <c r="I186" s="46"/>
      <c r="J186" s="46"/>
      <c r="K186" s="46"/>
      <c r="L186" s="47"/>
      <c r="M186" s="46"/>
      <c r="N186" s="46"/>
      <c r="O186" s="48"/>
      <c r="P186" s="47"/>
      <c r="Q186" s="46"/>
      <c r="R186" s="46"/>
      <c r="S186" s="99">
        <f t="shared" si="44"/>
        <v>0</v>
      </c>
      <c r="T186" s="99">
        <f t="shared" si="45"/>
        <v>0</v>
      </c>
      <c r="U186" s="99">
        <f t="shared" si="46"/>
        <v>0</v>
      </c>
      <c r="V186" s="99">
        <f t="shared" si="47"/>
        <v>0</v>
      </c>
      <c r="W186" s="73" t="e">
        <f t="shared" si="48"/>
        <v>#DIV/0!</v>
      </c>
      <c r="X186" s="73" t="e">
        <f t="shared" si="49"/>
        <v>#DIV/0!</v>
      </c>
      <c r="Y186" s="17"/>
      <c r="Z186" s="18"/>
      <c r="AA186" s="82"/>
      <c r="AB186" s="99">
        <v>0</v>
      </c>
      <c r="AC186" s="78"/>
      <c r="AD186" s="78"/>
      <c r="AE186" s="80"/>
      <c r="AF186" s="104">
        <v>0</v>
      </c>
      <c r="AG186" s="81"/>
      <c r="AH186" s="81"/>
      <c r="AI186" s="49">
        <f t="shared" si="50"/>
        <v>0</v>
      </c>
      <c r="AJ186" s="49">
        <f t="shared" si="51"/>
        <v>0</v>
      </c>
      <c r="AK186" s="49">
        <f t="shared" si="52"/>
        <v>0</v>
      </c>
      <c r="AL186" s="75">
        <f t="shared" si="53"/>
        <v>0</v>
      </c>
      <c r="AM186" s="49">
        <f t="shared" si="54"/>
        <v>0</v>
      </c>
      <c r="AN186" s="49">
        <f t="shared" si="55"/>
        <v>0</v>
      </c>
      <c r="AO186" s="49">
        <f t="shared" si="56"/>
        <v>0</v>
      </c>
      <c r="AP186" s="75">
        <f t="shared" si="57"/>
        <v>0</v>
      </c>
      <c r="AQ186" s="90"/>
      <c r="AR186" s="105">
        <f t="shared" si="58"/>
        <v>0</v>
      </c>
      <c r="AS186" s="90"/>
      <c r="AT186" s="105">
        <f t="shared" si="59"/>
        <v>0</v>
      </c>
      <c r="AU186" s="90"/>
      <c r="AV186" s="105">
        <f t="shared" si="60"/>
        <v>0</v>
      </c>
      <c r="AW186" s="90"/>
      <c r="AX186" s="105">
        <f t="shared" si="61"/>
        <v>0</v>
      </c>
      <c r="AY186" s="94">
        <f t="shared" si="62"/>
        <v>0</v>
      </c>
      <c r="AZ186" s="104">
        <f t="shared" si="63"/>
        <v>0</v>
      </c>
      <c r="BA186" s="95"/>
      <c r="BB186" s="95"/>
      <c r="BC186" s="95"/>
      <c r="BD186" s="104"/>
      <c r="BE186" s="104"/>
      <c r="BF186" s="104"/>
      <c r="BG186" s="62">
        <f t="shared" si="64"/>
        <v>0</v>
      </c>
      <c r="BH186" s="63">
        <f t="shared" si="65"/>
        <v>0</v>
      </c>
      <c r="BI186" s="64">
        <f t="shared" si="65"/>
        <v>0</v>
      </c>
      <c r="BJ186" s="64">
        <f t="shared" si="65"/>
        <v>0</v>
      </c>
      <c r="BK186" s="67"/>
      <c r="BL186" s="67"/>
      <c r="BM186" s="67"/>
      <c r="BN186" s="67"/>
      <c r="BO186" s="67"/>
      <c r="BP186" s="67"/>
      <c r="BQ186" s="67"/>
      <c r="BR186" s="67"/>
      <c r="BS186" s="68"/>
      <c r="BT186" s="69"/>
      <c r="BU186" s="69"/>
    </row>
    <row r="187" spans="1:73" ht="38.25" hidden="1" customHeight="1" outlineLevel="1">
      <c r="A187" s="14">
        <v>5</v>
      </c>
      <c r="B187" s="26" t="s">
        <v>149</v>
      </c>
      <c r="C187" s="46"/>
      <c r="D187" s="47"/>
      <c r="E187" s="46"/>
      <c r="F187" s="46"/>
      <c r="G187" s="46"/>
      <c r="H187" s="47"/>
      <c r="I187" s="46"/>
      <c r="J187" s="46"/>
      <c r="K187" s="46"/>
      <c r="L187" s="47"/>
      <c r="M187" s="46"/>
      <c r="N187" s="46"/>
      <c r="O187" s="48"/>
      <c r="P187" s="47"/>
      <c r="Q187" s="46"/>
      <c r="R187" s="46"/>
      <c r="S187" s="99">
        <f t="shared" si="44"/>
        <v>0</v>
      </c>
      <c r="T187" s="99">
        <f t="shared" si="45"/>
        <v>0</v>
      </c>
      <c r="U187" s="99">
        <f t="shared" si="46"/>
        <v>0</v>
      </c>
      <c r="V187" s="99">
        <f t="shared" si="47"/>
        <v>0</v>
      </c>
      <c r="W187" s="73" t="e">
        <f t="shared" si="48"/>
        <v>#DIV/0!</v>
      </c>
      <c r="X187" s="73" t="e">
        <f t="shared" si="49"/>
        <v>#DIV/0!</v>
      </c>
      <c r="Y187" s="17"/>
      <c r="Z187" s="18"/>
      <c r="AA187" s="82"/>
      <c r="AB187" s="99">
        <v>0</v>
      </c>
      <c r="AC187" s="78"/>
      <c r="AD187" s="78"/>
      <c r="AE187" s="80"/>
      <c r="AF187" s="104">
        <v>0</v>
      </c>
      <c r="AG187" s="81"/>
      <c r="AH187" s="81"/>
      <c r="AI187" s="49">
        <f t="shared" si="50"/>
        <v>0</v>
      </c>
      <c r="AJ187" s="49">
        <f t="shared" si="51"/>
        <v>0</v>
      </c>
      <c r="AK187" s="49">
        <f t="shared" si="52"/>
        <v>0</v>
      </c>
      <c r="AL187" s="75">
        <f t="shared" si="53"/>
        <v>0</v>
      </c>
      <c r="AM187" s="49">
        <f t="shared" si="54"/>
        <v>0</v>
      </c>
      <c r="AN187" s="49">
        <f t="shared" si="55"/>
        <v>0</v>
      </c>
      <c r="AO187" s="49">
        <f t="shared" si="56"/>
        <v>0</v>
      </c>
      <c r="AP187" s="75">
        <f t="shared" si="57"/>
        <v>0</v>
      </c>
      <c r="AQ187" s="90"/>
      <c r="AR187" s="105">
        <f t="shared" si="58"/>
        <v>0</v>
      </c>
      <c r="AS187" s="90"/>
      <c r="AT187" s="105">
        <f t="shared" si="59"/>
        <v>0</v>
      </c>
      <c r="AU187" s="90"/>
      <c r="AV187" s="105">
        <f t="shared" si="60"/>
        <v>0</v>
      </c>
      <c r="AW187" s="90"/>
      <c r="AX187" s="105">
        <f t="shared" si="61"/>
        <v>0</v>
      </c>
      <c r="AY187" s="94">
        <f t="shared" si="62"/>
        <v>0</v>
      </c>
      <c r="AZ187" s="104">
        <f t="shared" si="63"/>
        <v>0</v>
      </c>
      <c r="BA187" s="95"/>
      <c r="BB187" s="95"/>
      <c r="BC187" s="95"/>
      <c r="BD187" s="104"/>
      <c r="BE187" s="104"/>
      <c r="BF187" s="104"/>
      <c r="BG187" s="62">
        <f t="shared" si="64"/>
        <v>0</v>
      </c>
      <c r="BH187" s="63">
        <f t="shared" si="65"/>
        <v>0</v>
      </c>
      <c r="BI187" s="64">
        <f t="shared" si="65"/>
        <v>0</v>
      </c>
      <c r="BJ187" s="64">
        <f t="shared" si="65"/>
        <v>0</v>
      </c>
      <c r="BK187" s="67"/>
      <c r="BL187" s="67"/>
      <c r="BM187" s="67"/>
      <c r="BN187" s="67"/>
      <c r="BO187" s="67"/>
      <c r="BP187" s="67"/>
      <c r="BQ187" s="67"/>
      <c r="BR187" s="67"/>
      <c r="BS187" s="68"/>
      <c r="BT187" s="69"/>
      <c r="BU187" s="69"/>
    </row>
    <row r="188" spans="1:73" ht="25.5" hidden="1" customHeight="1" outlineLevel="1">
      <c r="A188" s="14">
        <v>6</v>
      </c>
      <c r="B188" s="26" t="s">
        <v>150</v>
      </c>
      <c r="C188" s="46"/>
      <c r="D188" s="47"/>
      <c r="E188" s="46"/>
      <c r="F188" s="46"/>
      <c r="G188" s="46"/>
      <c r="H188" s="47"/>
      <c r="I188" s="46"/>
      <c r="J188" s="46"/>
      <c r="K188" s="46"/>
      <c r="L188" s="47"/>
      <c r="M188" s="46"/>
      <c r="N188" s="46"/>
      <c r="O188" s="48"/>
      <c r="P188" s="47"/>
      <c r="Q188" s="46"/>
      <c r="R188" s="46"/>
      <c r="S188" s="99">
        <f t="shared" si="44"/>
        <v>0</v>
      </c>
      <c r="T188" s="99">
        <f t="shared" si="45"/>
        <v>0</v>
      </c>
      <c r="U188" s="99">
        <f t="shared" si="46"/>
        <v>0</v>
      </c>
      <c r="V188" s="99">
        <f t="shared" si="47"/>
        <v>0</v>
      </c>
      <c r="W188" s="73" t="e">
        <f t="shared" si="48"/>
        <v>#DIV/0!</v>
      </c>
      <c r="X188" s="73" t="e">
        <f t="shared" si="49"/>
        <v>#DIV/0!</v>
      </c>
      <c r="Y188" s="17"/>
      <c r="Z188" s="18"/>
      <c r="AA188" s="82"/>
      <c r="AB188" s="99">
        <v>0</v>
      </c>
      <c r="AC188" s="78"/>
      <c r="AD188" s="78"/>
      <c r="AE188" s="80"/>
      <c r="AF188" s="104">
        <v>0</v>
      </c>
      <c r="AG188" s="81"/>
      <c r="AH188" s="81"/>
      <c r="AI188" s="49">
        <f t="shared" si="50"/>
        <v>0</v>
      </c>
      <c r="AJ188" s="49">
        <f t="shared" si="51"/>
        <v>0</v>
      </c>
      <c r="AK188" s="49">
        <f t="shared" si="52"/>
        <v>0</v>
      </c>
      <c r="AL188" s="75">
        <f t="shared" si="53"/>
        <v>0</v>
      </c>
      <c r="AM188" s="49">
        <f t="shared" si="54"/>
        <v>0</v>
      </c>
      <c r="AN188" s="49">
        <f t="shared" si="55"/>
        <v>0</v>
      </c>
      <c r="AO188" s="49">
        <f t="shared" si="56"/>
        <v>0</v>
      </c>
      <c r="AP188" s="75">
        <f t="shared" si="57"/>
        <v>0</v>
      </c>
      <c r="AQ188" s="90"/>
      <c r="AR188" s="105">
        <f t="shared" si="58"/>
        <v>0</v>
      </c>
      <c r="AS188" s="90"/>
      <c r="AT188" s="105">
        <f t="shared" si="59"/>
        <v>0</v>
      </c>
      <c r="AU188" s="90"/>
      <c r="AV188" s="105">
        <f t="shared" si="60"/>
        <v>0</v>
      </c>
      <c r="AW188" s="90"/>
      <c r="AX188" s="105">
        <f t="shared" si="61"/>
        <v>0</v>
      </c>
      <c r="AY188" s="94">
        <f t="shared" si="62"/>
        <v>0</v>
      </c>
      <c r="AZ188" s="104">
        <f t="shared" si="63"/>
        <v>0</v>
      </c>
      <c r="BA188" s="95"/>
      <c r="BB188" s="95"/>
      <c r="BC188" s="95"/>
      <c r="BD188" s="104"/>
      <c r="BE188" s="104"/>
      <c r="BF188" s="104"/>
      <c r="BG188" s="62">
        <f t="shared" si="64"/>
        <v>0</v>
      </c>
      <c r="BH188" s="63">
        <f t="shared" si="65"/>
        <v>0</v>
      </c>
      <c r="BI188" s="64">
        <f t="shared" si="65"/>
        <v>0</v>
      </c>
      <c r="BJ188" s="64">
        <f t="shared" si="65"/>
        <v>0</v>
      </c>
      <c r="BK188" s="67"/>
      <c r="BL188" s="67"/>
      <c r="BM188" s="67"/>
      <c r="BN188" s="67"/>
      <c r="BO188" s="67"/>
      <c r="BP188" s="67"/>
      <c r="BQ188" s="67"/>
      <c r="BR188" s="67"/>
      <c r="BS188" s="68"/>
      <c r="BT188" s="69"/>
      <c r="BU188" s="69"/>
    </row>
    <row r="189" spans="1:73" ht="24" hidden="1" customHeight="1" outlineLevel="1">
      <c r="A189" s="14">
        <v>7</v>
      </c>
      <c r="B189" s="24" t="s">
        <v>151</v>
      </c>
      <c r="C189" s="46"/>
      <c r="D189" s="47"/>
      <c r="E189" s="46"/>
      <c r="F189" s="46"/>
      <c r="G189" s="46"/>
      <c r="H189" s="47"/>
      <c r="I189" s="46"/>
      <c r="J189" s="46"/>
      <c r="K189" s="46"/>
      <c r="L189" s="47"/>
      <c r="M189" s="46"/>
      <c r="N189" s="46"/>
      <c r="O189" s="48"/>
      <c r="P189" s="47"/>
      <c r="Q189" s="46"/>
      <c r="R189" s="46"/>
      <c r="S189" s="99">
        <f t="shared" si="44"/>
        <v>0</v>
      </c>
      <c r="T189" s="99">
        <f t="shared" si="45"/>
        <v>0</v>
      </c>
      <c r="U189" s="99">
        <f t="shared" si="46"/>
        <v>0</v>
      </c>
      <c r="V189" s="99">
        <f t="shared" si="47"/>
        <v>0</v>
      </c>
      <c r="W189" s="73" t="e">
        <f t="shared" si="48"/>
        <v>#DIV/0!</v>
      </c>
      <c r="X189" s="73" t="e">
        <f t="shared" si="49"/>
        <v>#DIV/0!</v>
      </c>
      <c r="Y189" s="17"/>
      <c r="Z189" s="18"/>
      <c r="AA189" s="78"/>
      <c r="AB189" s="99">
        <v>0</v>
      </c>
      <c r="AC189" s="78"/>
      <c r="AD189" s="78"/>
      <c r="AE189" s="80"/>
      <c r="AF189" s="104">
        <v>0</v>
      </c>
      <c r="AG189" s="81"/>
      <c r="AH189" s="81"/>
      <c r="AI189" s="49">
        <f t="shared" si="50"/>
        <v>0</v>
      </c>
      <c r="AJ189" s="49">
        <f t="shared" si="51"/>
        <v>0</v>
      </c>
      <c r="AK189" s="49">
        <f t="shared" si="52"/>
        <v>0</v>
      </c>
      <c r="AL189" s="75">
        <f t="shared" si="53"/>
        <v>0</v>
      </c>
      <c r="AM189" s="49">
        <f t="shared" si="54"/>
        <v>0</v>
      </c>
      <c r="AN189" s="49">
        <f t="shared" si="55"/>
        <v>0</v>
      </c>
      <c r="AO189" s="49">
        <f t="shared" si="56"/>
        <v>0</v>
      </c>
      <c r="AP189" s="75">
        <f t="shared" si="57"/>
        <v>0</v>
      </c>
      <c r="AQ189" s="90"/>
      <c r="AR189" s="105">
        <f t="shared" si="58"/>
        <v>0</v>
      </c>
      <c r="AS189" s="90"/>
      <c r="AT189" s="105">
        <f t="shared" si="59"/>
        <v>0</v>
      </c>
      <c r="AU189" s="90"/>
      <c r="AV189" s="105">
        <f t="shared" si="60"/>
        <v>0</v>
      </c>
      <c r="AW189" s="90"/>
      <c r="AX189" s="105">
        <f t="shared" si="61"/>
        <v>0</v>
      </c>
      <c r="AY189" s="94">
        <f t="shared" si="62"/>
        <v>0</v>
      </c>
      <c r="AZ189" s="104">
        <f t="shared" si="63"/>
        <v>0</v>
      </c>
      <c r="BA189" s="95"/>
      <c r="BB189" s="95"/>
      <c r="BC189" s="95"/>
      <c r="BD189" s="104"/>
      <c r="BE189" s="104"/>
      <c r="BF189" s="104"/>
      <c r="BG189" s="62">
        <f t="shared" si="64"/>
        <v>0</v>
      </c>
      <c r="BH189" s="63">
        <f t="shared" si="65"/>
        <v>0</v>
      </c>
      <c r="BI189" s="64">
        <f t="shared" si="65"/>
        <v>0</v>
      </c>
      <c r="BJ189" s="64">
        <f t="shared" si="65"/>
        <v>0</v>
      </c>
      <c r="BK189" s="67"/>
      <c r="BL189" s="67"/>
      <c r="BM189" s="67"/>
      <c r="BN189" s="67"/>
      <c r="BO189" s="67"/>
      <c r="BP189" s="67"/>
      <c r="BQ189" s="67"/>
      <c r="BR189" s="67"/>
      <c r="BS189" s="68"/>
      <c r="BT189" s="69"/>
      <c r="BU189" s="69"/>
    </row>
    <row r="190" spans="1:73" ht="25.5" hidden="1" customHeight="1" outlineLevel="1">
      <c r="A190" s="14">
        <v>8</v>
      </c>
      <c r="B190" s="26" t="s">
        <v>152</v>
      </c>
      <c r="C190" s="46"/>
      <c r="D190" s="47"/>
      <c r="E190" s="46"/>
      <c r="F190" s="46"/>
      <c r="G190" s="46"/>
      <c r="H190" s="47"/>
      <c r="I190" s="46"/>
      <c r="J190" s="46"/>
      <c r="K190" s="46"/>
      <c r="L190" s="47"/>
      <c r="M190" s="46"/>
      <c r="N190" s="46"/>
      <c r="O190" s="48"/>
      <c r="P190" s="47"/>
      <c r="Q190" s="46"/>
      <c r="R190" s="46"/>
      <c r="S190" s="99">
        <f t="shared" si="44"/>
        <v>0</v>
      </c>
      <c r="T190" s="99">
        <f t="shared" si="45"/>
        <v>0</v>
      </c>
      <c r="U190" s="99">
        <f t="shared" si="46"/>
        <v>0</v>
      </c>
      <c r="V190" s="99">
        <f t="shared" si="47"/>
        <v>0</v>
      </c>
      <c r="W190" s="73" t="e">
        <f t="shared" si="48"/>
        <v>#DIV/0!</v>
      </c>
      <c r="X190" s="73" t="e">
        <f t="shared" si="49"/>
        <v>#DIV/0!</v>
      </c>
      <c r="Y190" s="17"/>
      <c r="Z190" s="18"/>
      <c r="AA190" s="82"/>
      <c r="AB190" s="99">
        <v>0</v>
      </c>
      <c r="AC190" s="78"/>
      <c r="AD190" s="78"/>
      <c r="AE190" s="80"/>
      <c r="AF190" s="104">
        <v>0</v>
      </c>
      <c r="AG190" s="81"/>
      <c r="AH190" s="81"/>
      <c r="AI190" s="49">
        <f t="shared" si="50"/>
        <v>0</v>
      </c>
      <c r="AJ190" s="49">
        <f t="shared" si="51"/>
        <v>0</v>
      </c>
      <c r="AK190" s="49">
        <f t="shared" si="52"/>
        <v>0</v>
      </c>
      <c r="AL190" s="75">
        <f t="shared" si="53"/>
        <v>0</v>
      </c>
      <c r="AM190" s="49">
        <f t="shared" si="54"/>
        <v>0</v>
      </c>
      <c r="AN190" s="49">
        <f t="shared" si="55"/>
        <v>0</v>
      </c>
      <c r="AO190" s="49">
        <f t="shared" si="56"/>
        <v>0</v>
      </c>
      <c r="AP190" s="75">
        <f t="shared" si="57"/>
        <v>0</v>
      </c>
      <c r="AQ190" s="90"/>
      <c r="AR190" s="105">
        <f t="shared" si="58"/>
        <v>0</v>
      </c>
      <c r="AS190" s="90"/>
      <c r="AT190" s="105">
        <f t="shared" si="59"/>
        <v>0</v>
      </c>
      <c r="AU190" s="90"/>
      <c r="AV190" s="105">
        <f t="shared" si="60"/>
        <v>0</v>
      </c>
      <c r="AW190" s="90"/>
      <c r="AX190" s="105">
        <f t="shared" si="61"/>
        <v>0</v>
      </c>
      <c r="AY190" s="94">
        <f t="shared" si="62"/>
        <v>0</v>
      </c>
      <c r="AZ190" s="104">
        <f t="shared" si="63"/>
        <v>0</v>
      </c>
      <c r="BA190" s="95"/>
      <c r="BB190" s="95"/>
      <c r="BC190" s="95"/>
      <c r="BD190" s="104"/>
      <c r="BE190" s="104"/>
      <c r="BF190" s="104"/>
      <c r="BG190" s="62">
        <f t="shared" si="64"/>
        <v>0</v>
      </c>
      <c r="BH190" s="63">
        <f t="shared" si="65"/>
        <v>0</v>
      </c>
      <c r="BI190" s="64">
        <f t="shared" si="65"/>
        <v>0</v>
      </c>
      <c r="BJ190" s="64">
        <f t="shared" si="65"/>
        <v>0</v>
      </c>
      <c r="BK190" s="67"/>
      <c r="BL190" s="67"/>
      <c r="BM190" s="67"/>
      <c r="BN190" s="67"/>
      <c r="BO190" s="67"/>
      <c r="BP190" s="67"/>
      <c r="BQ190" s="67"/>
      <c r="BR190" s="67"/>
      <c r="BS190" s="68"/>
      <c r="BT190" s="69"/>
      <c r="BU190" s="69"/>
    </row>
    <row r="191" spans="1:73" ht="12.75" hidden="1" customHeight="1" outlineLevel="1">
      <c r="A191" s="14">
        <v>9</v>
      </c>
      <c r="B191" s="26" t="s">
        <v>153</v>
      </c>
      <c r="C191" s="46"/>
      <c r="D191" s="47"/>
      <c r="E191" s="46"/>
      <c r="F191" s="46"/>
      <c r="G191" s="46"/>
      <c r="H191" s="47"/>
      <c r="I191" s="46"/>
      <c r="J191" s="46"/>
      <c r="K191" s="46"/>
      <c r="L191" s="47"/>
      <c r="M191" s="46"/>
      <c r="N191" s="46"/>
      <c r="O191" s="48"/>
      <c r="P191" s="47"/>
      <c r="Q191" s="46"/>
      <c r="R191" s="46"/>
      <c r="S191" s="99">
        <f t="shared" si="44"/>
        <v>0</v>
      </c>
      <c r="T191" s="99">
        <f t="shared" si="45"/>
        <v>0</v>
      </c>
      <c r="U191" s="99">
        <f t="shared" si="46"/>
        <v>0</v>
      </c>
      <c r="V191" s="99">
        <f t="shared" si="47"/>
        <v>0</v>
      </c>
      <c r="W191" s="73" t="e">
        <f t="shared" si="48"/>
        <v>#DIV/0!</v>
      </c>
      <c r="X191" s="73" t="e">
        <f t="shared" si="49"/>
        <v>#DIV/0!</v>
      </c>
      <c r="Y191" s="17"/>
      <c r="Z191" s="18"/>
      <c r="AA191" s="82"/>
      <c r="AB191" s="99">
        <v>0</v>
      </c>
      <c r="AC191" s="78"/>
      <c r="AD191" s="78"/>
      <c r="AE191" s="80"/>
      <c r="AF191" s="104">
        <v>0</v>
      </c>
      <c r="AG191" s="81"/>
      <c r="AH191" s="81"/>
      <c r="AI191" s="49">
        <f t="shared" si="50"/>
        <v>0</v>
      </c>
      <c r="AJ191" s="49">
        <f t="shared" si="51"/>
        <v>0</v>
      </c>
      <c r="AK191" s="49">
        <f t="shared" si="52"/>
        <v>0</v>
      </c>
      <c r="AL191" s="75">
        <f t="shared" si="53"/>
        <v>0</v>
      </c>
      <c r="AM191" s="49">
        <f t="shared" si="54"/>
        <v>0</v>
      </c>
      <c r="AN191" s="49">
        <f t="shared" si="55"/>
        <v>0</v>
      </c>
      <c r="AO191" s="49">
        <f t="shared" si="56"/>
        <v>0</v>
      </c>
      <c r="AP191" s="75">
        <f t="shared" si="57"/>
        <v>0</v>
      </c>
      <c r="AQ191" s="90"/>
      <c r="AR191" s="105">
        <f t="shared" si="58"/>
        <v>0</v>
      </c>
      <c r="AS191" s="90"/>
      <c r="AT191" s="105">
        <f t="shared" si="59"/>
        <v>0</v>
      </c>
      <c r="AU191" s="90"/>
      <c r="AV191" s="105">
        <f t="shared" si="60"/>
        <v>0</v>
      </c>
      <c r="AW191" s="90"/>
      <c r="AX191" s="105">
        <f t="shared" si="61"/>
        <v>0</v>
      </c>
      <c r="AY191" s="94">
        <f t="shared" si="62"/>
        <v>0</v>
      </c>
      <c r="AZ191" s="104">
        <f t="shared" si="63"/>
        <v>0</v>
      </c>
      <c r="BA191" s="95"/>
      <c r="BB191" s="95"/>
      <c r="BC191" s="95"/>
      <c r="BD191" s="104"/>
      <c r="BE191" s="104"/>
      <c r="BF191" s="104"/>
      <c r="BG191" s="62">
        <f t="shared" si="64"/>
        <v>0</v>
      </c>
      <c r="BH191" s="63">
        <f t="shared" si="65"/>
        <v>0</v>
      </c>
      <c r="BI191" s="64">
        <f t="shared" si="65"/>
        <v>0</v>
      </c>
      <c r="BJ191" s="64">
        <f t="shared" si="65"/>
        <v>0</v>
      </c>
      <c r="BK191" s="67"/>
      <c r="BL191" s="67"/>
      <c r="BM191" s="67"/>
      <c r="BN191" s="67"/>
      <c r="BO191" s="67"/>
      <c r="BP191" s="67"/>
      <c r="BQ191" s="67"/>
      <c r="BR191" s="67"/>
      <c r="BS191" s="68"/>
      <c r="BT191" s="69"/>
      <c r="BU191" s="69"/>
    </row>
    <row r="192" spans="1:73" s="13" customFormat="1" ht="15.75" collapsed="1">
      <c r="A192" s="11">
        <v>20</v>
      </c>
      <c r="B192" s="22" t="s">
        <v>24</v>
      </c>
      <c r="C192" s="46"/>
      <c r="D192" s="47"/>
      <c r="E192" s="46"/>
      <c r="F192" s="46"/>
      <c r="G192" s="46">
        <v>5</v>
      </c>
      <c r="H192" s="47">
        <v>1039693</v>
      </c>
      <c r="I192" s="46">
        <v>10</v>
      </c>
      <c r="J192" s="46"/>
      <c r="K192" s="46">
        <v>1</v>
      </c>
      <c r="L192" s="47">
        <v>254456</v>
      </c>
      <c r="M192" s="46">
        <v>0</v>
      </c>
      <c r="N192" s="46"/>
      <c r="O192" s="48"/>
      <c r="P192" s="47"/>
      <c r="Q192" s="46"/>
      <c r="R192" s="46"/>
      <c r="S192" s="99">
        <f t="shared" si="44"/>
        <v>6</v>
      </c>
      <c r="T192" s="99">
        <f t="shared" si="45"/>
        <v>1294149</v>
      </c>
      <c r="U192" s="99">
        <f t="shared" si="46"/>
        <v>10</v>
      </c>
      <c r="V192" s="99">
        <f t="shared" si="47"/>
        <v>0</v>
      </c>
      <c r="W192" s="73">
        <f t="shared" si="48"/>
        <v>0.66666666666666663</v>
      </c>
      <c r="X192" s="73">
        <f t="shared" si="49"/>
        <v>0.75364274129176778</v>
      </c>
      <c r="Y192" s="12"/>
      <c r="Z192" s="12"/>
      <c r="AA192" s="76">
        <v>5</v>
      </c>
      <c r="AB192" s="99">
        <v>5420000</v>
      </c>
      <c r="AC192" s="76">
        <v>5</v>
      </c>
      <c r="AD192" s="76">
        <v>0</v>
      </c>
      <c r="AE192" s="76">
        <v>1</v>
      </c>
      <c r="AF192" s="104">
        <v>4580940</v>
      </c>
      <c r="AG192" s="76">
        <v>47</v>
      </c>
      <c r="AH192" s="76">
        <v>0</v>
      </c>
      <c r="AI192" s="49">
        <f t="shared" si="50"/>
        <v>6</v>
      </c>
      <c r="AJ192" s="49">
        <f t="shared" si="51"/>
        <v>52</v>
      </c>
      <c r="AK192" s="49">
        <f t="shared" si="52"/>
        <v>0</v>
      </c>
      <c r="AL192" s="75">
        <f t="shared" si="53"/>
        <v>10000940</v>
      </c>
      <c r="AM192" s="49">
        <f t="shared" si="54"/>
        <v>12</v>
      </c>
      <c r="AN192" s="49">
        <f t="shared" si="55"/>
        <v>62</v>
      </c>
      <c r="AO192" s="49">
        <f t="shared" si="56"/>
        <v>0</v>
      </c>
      <c r="AP192" s="75">
        <f t="shared" si="57"/>
        <v>11295089</v>
      </c>
      <c r="AQ192" s="91">
        <v>107</v>
      </c>
      <c r="AR192" s="105">
        <f t="shared" si="58"/>
        <v>428000</v>
      </c>
      <c r="AS192" s="91">
        <v>16</v>
      </c>
      <c r="AT192" s="105">
        <f t="shared" si="59"/>
        <v>64164</v>
      </c>
      <c r="AU192" s="91">
        <v>18</v>
      </c>
      <c r="AV192" s="105">
        <f t="shared" si="60"/>
        <v>81000</v>
      </c>
      <c r="AW192" s="91">
        <v>286</v>
      </c>
      <c r="AX192" s="105">
        <f t="shared" si="61"/>
        <v>655966.74</v>
      </c>
      <c r="AY192" s="94">
        <f t="shared" si="62"/>
        <v>427</v>
      </c>
      <c r="AZ192" s="104">
        <f t="shared" si="63"/>
        <v>1229130.74</v>
      </c>
      <c r="BA192" s="95">
        <v>13</v>
      </c>
      <c r="BB192" s="95"/>
      <c r="BC192" s="95"/>
      <c r="BD192" s="104">
        <v>19722000</v>
      </c>
      <c r="BE192" s="104">
        <v>2438000</v>
      </c>
      <c r="BF192" s="103">
        <f t="shared" ref="BF192:BF224" si="66">+BE192+BD192</f>
        <v>22160000</v>
      </c>
      <c r="BG192" s="62">
        <f t="shared" si="64"/>
        <v>1194</v>
      </c>
      <c r="BH192" s="63">
        <f t="shared" si="65"/>
        <v>0</v>
      </c>
      <c r="BI192" s="64">
        <f t="shared" si="65"/>
        <v>14</v>
      </c>
      <c r="BJ192" s="64">
        <f t="shared" si="65"/>
        <v>13</v>
      </c>
      <c r="BK192" s="64">
        <v>31</v>
      </c>
      <c r="BL192" s="64">
        <v>1163</v>
      </c>
      <c r="BM192" s="64"/>
      <c r="BN192" s="64">
        <v>14</v>
      </c>
      <c r="BO192" s="64">
        <v>13</v>
      </c>
      <c r="BP192" s="64"/>
      <c r="BQ192" s="64"/>
      <c r="BR192" s="64"/>
      <c r="BS192" s="65"/>
      <c r="BT192" s="66">
        <v>4</v>
      </c>
      <c r="BU192" s="66">
        <v>975326</v>
      </c>
    </row>
    <row r="193" spans="1:73" ht="12.75" hidden="1" customHeight="1" outlineLevel="1">
      <c r="A193" s="14">
        <v>1</v>
      </c>
      <c r="B193" s="26" t="s">
        <v>181</v>
      </c>
      <c r="C193" s="46"/>
      <c r="D193" s="47"/>
      <c r="E193" s="46"/>
      <c r="F193" s="46"/>
      <c r="G193" s="46"/>
      <c r="H193" s="47"/>
      <c r="I193" s="46"/>
      <c r="J193" s="46"/>
      <c r="K193" s="46"/>
      <c r="L193" s="47"/>
      <c r="M193" s="46"/>
      <c r="N193" s="46"/>
      <c r="O193" s="48"/>
      <c r="P193" s="47"/>
      <c r="Q193" s="46"/>
      <c r="R193" s="46"/>
      <c r="S193" s="99">
        <f t="shared" si="44"/>
        <v>0</v>
      </c>
      <c r="T193" s="99">
        <f t="shared" si="45"/>
        <v>0</v>
      </c>
      <c r="U193" s="99">
        <f t="shared" si="46"/>
        <v>0</v>
      </c>
      <c r="V193" s="99">
        <f t="shared" si="47"/>
        <v>0</v>
      </c>
      <c r="W193" s="73" t="e">
        <f t="shared" si="48"/>
        <v>#DIV/0!</v>
      </c>
      <c r="X193" s="73" t="e">
        <f t="shared" si="49"/>
        <v>#DIV/0!</v>
      </c>
      <c r="Y193" s="17"/>
      <c r="Z193" s="18"/>
      <c r="AA193" s="82"/>
      <c r="AB193" s="99">
        <v>0</v>
      </c>
      <c r="AC193" s="78"/>
      <c r="AD193" s="78"/>
      <c r="AE193" s="80"/>
      <c r="AF193" s="104">
        <v>0</v>
      </c>
      <c r="AG193" s="81"/>
      <c r="AH193" s="81"/>
      <c r="AI193" s="49">
        <f t="shared" si="50"/>
        <v>0</v>
      </c>
      <c r="AJ193" s="49">
        <f t="shared" si="51"/>
        <v>0</v>
      </c>
      <c r="AK193" s="49">
        <f t="shared" si="52"/>
        <v>0</v>
      </c>
      <c r="AL193" s="75">
        <f t="shared" si="53"/>
        <v>0</v>
      </c>
      <c r="AM193" s="49">
        <f t="shared" si="54"/>
        <v>0</v>
      </c>
      <c r="AN193" s="49">
        <f t="shared" si="55"/>
        <v>0</v>
      </c>
      <c r="AO193" s="49">
        <f t="shared" si="56"/>
        <v>0</v>
      </c>
      <c r="AP193" s="75">
        <f t="shared" si="57"/>
        <v>0</v>
      </c>
      <c r="AQ193" s="90"/>
      <c r="AR193" s="105">
        <f t="shared" si="58"/>
        <v>0</v>
      </c>
      <c r="AS193" s="90"/>
      <c r="AT193" s="105">
        <f t="shared" si="59"/>
        <v>0</v>
      </c>
      <c r="AU193" s="90"/>
      <c r="AV193" s="105">
        <f t="shared" si="60"/>
        <v>0</v>
      </c>
      <c r="AW193" s="90"/>
      <c r="AX193" s="105">
        <f t="shared" si="61"/>
        <v>0</v>
      </c>
      <c r="AY193" s="94">
        <f t="shared" si="62"/>
        <v>0</v>
      </c>
      <c r="AZ193" s="104">
        <f t="shared" si="63"/>
        <v>0</v>
      </c>
      <c r="BA193" s="96"/>
      <c r="BB193" s="96"/>
      <c r="BC193" s="96"/>
      <c r="BD193" s="107"/>
      <c r="BE193" s="107"/>
      <c r="BF193" s="103">
        <f t="shared" si="66"/>
        <v>0</v>
      </c>
      <c r="BG193" s="62">
        <f t="shared" si="64"/>
        <v>0</v>
      </c>
      <c r="BH193" s="63">
        <f t="shared" si="65"/>
        <v>0</v>
      </c>
      <c r="BI193" s="64">
        <f t="shared" si="65"/>
        <v>0</v>
      </c>
      <c r="BJ193" s="64">
        <f t="shared" si="65"/>
        <v>0</v>
      </c>
      <c r="BK193" s="67"/>
      <c r="BL193" s="67"/>
      <c r="BM193" s="67"/>
      <c r="BN193" s="67"/>
      <c r="BO193" s="67"/>
      <c r="BP193" s="67"/>
      <c r="BQ193" s="67"/>
      <c r="BR193" s="67"/>
      <c r="BS193" s="68"/>
      <c r="BT193" s="69"/>
      <c r="BU193" s="69"/>
    </row>
    <row r="194" spans="1:73" ht="12.75" hidden="1" customHeight="1" outlineLevel="1">
      <c r="A194" s="14">
        <v>2</v>
      </c>
      <c r="B194" s="26" t="s">
        <v>182</v>
      </c>
      <c r="C194" s="46"/>
      <c r="D194" s="47"/>
      <c r="E194" s="46"/>
      <c r="F194" s="46"/>
      <c r="G194" s="46"/>
      <c r="H194" s="47"/>
      <c r="I194" s="46"/>
      <c r="J194" s="46"/>
      <c r="K194" s="46"/>
      <c r="L194" s="47"/>
      <c r="M194" s="46"/>
      <c r="N194" s="46"/>
      <c r="O194" s="48"/>
      <c r="P194" s="47"/>
      <c r="Q194" s="46"/>
      <c r="R194" s="46"/>
      <c r="S194" s="99">
        <f t="shared" si="44"/>
        <v>0</v>
      </c>
      <c r="T194" s="99">
        <f t="shared" si="45"/>
        <v>0</v>
      </c>
      <c r="U194" s="99">
        <f t="shared" si="46"/>
        <v>0</v>
      </c>
      <c r="V194" s="99">
        <f t="shared" si="47"/>
        <v>0</v>
      </c>
      <c r="W194" s="73" t="e">
        <f t="shared" si="48"/>
        <v>#DIV/0!</v>
      </c>
      <c r="X194" s="73" t="e">
        <f t="shared" si="49"/>
        <v>#DIV/0!</v>
      </c>
      <c r="Y194" s="17"/>
      <c r="Z194" s="18"/>
      <c r="AA194" s="82"/>
      <c r="AB194" s="99">
        <v>0</v>
      </c>
      <c r="AC194" s="78"/>
      <c r="AD194" s="78"/>
      <c r="AE194" s="80"/>
      <c r="AF194" s="104">
        <v>0</v>
      </c>
      <c r="AG194" s="81"/>
      <c r="AH194" s="81"/>
      <c r="AI194" s="49">
        <f t="shared" si="50"/>
        <v>0</v>
      </c>
      <c r="AJ194" s="49">
        <f t="shared" si="51"/>
        <v>0</v>
      </c>
      <c r="AK194" s="49">
        <f t="shared" si="52"/>
        <v>0</v>
      </c>
      <c r="AL194" s="75">
        <f t="shared" si="53"/>
        <v>0</v>
      </c>
      <c r="AM194" s="49">
        <f t="shared" si="54"/>
        <v>0</v>
      </c>
      <c r="AN194" s="49">
        <f t="shared" si="55"/>
        <v>0</v>
      </c>
      <c r="AO194" s="49">
        <f t="shared" si="56"/>
        <v>0</v>
      </c>
      <c r="AP194" s="75">
        <f t="shared" si="57"/>
        <v>0</v>
      </c>
      <c r="AQ194" s="90"/>
      <c r="AR194" s="105">
        <f t="shared" si="58"/>
        <v>0</v>
      </c>
      <c r="AS194" s="90"/>
      <c r="AT194" s="105">
        <f t="shared" si="59"/>
        <v>0</v>
      </c>
      <c r="AU194" s="90"/>
      <c r="AV194" s="105">
        <f t="shared" si="60"/>
        <v>0</v>
      </c>
      <c r="AW194" s="90"/>
      <c r="AX194" s="105">
        <f t="shared" si="61"/>
        <v>0</v>
      </c>
      <c r="AY194" s="94">
        <f t="shared" si="62"/>
        <v>0</v>
      </c>
      <c r="AZ194" s="104">
        <f t="shared" si="63"/>
        <v>0</v>
      </c>
      <c r="BA194" s="96"/>
      <c r="BB194" s="96"/>
      <c r="BC194" s="96"/>
      <c r="BD194" s="107"/>
      <c r="BE194" s="107"/>
      <c r="BF194" s="103">
        <f t="shared" si="66"/>
        <v>0</v>
      </c>
      <c r="BG194" s="62">
        <f t="shared" si="64"/>
        <v>0</v>
      </c>
      <c r="BH194" s="63">
        <f t="shared" si="65"/>
        <v>0</v>
      </c>
      <c r="BI194" s="64">
        <f t="shared" si="65"/>
        <v>0</v>
      </c>
      <c r="BJ194" s="64">
        <f t="shared" si="65"/>
        <v>0</v>
      </c>
      <c r="BK194" s="67"/>
      <c r="BL194" s="67"/>
      <c r="BM194" s="67"/>
      <c r="BN194" s="67"/>
      <c r="BO194" s="67"/>
      <c r="BP194" s="67"/>
      <c r="BQ194" s="67"/>
      <c r="BR194" s="67"/>
      <c r="BS194" s="68"/>
      <c r="BT194" s="69"/>
      <c r="BU194" s="69"/>
    </row>
    <row r="195" spans="1:73" ht="12.75" hidden="1" customHeight="1" outlineLevel="1">
      <c r="A195" s="14">
        <v>3</v>
      </c>
      <c r="B195" s="26" t="s">
        <v>183</v>
      </c>
      <c r="C195" s="46"/>
      <c r="D195" s="47"/>
      <c r="E195" s="46"/>
      <c r="F195" s="46"/>
      <c r="G195" s="46"/>
      <c r="H195" s="47"/>
      <c r="I195" s="46"/>
      <c r="J195" s="46"/>
      <c r="K195" s="46"/>
      <c r="L195" s="47"/>
      <c r="M195" s="46"/>
      <c r="N195" s="46"/>
      <c r="O195" s="48"/>
      <c r="P195" s="47"/>
      <c r="Q195" s="46"/>
      <c r="R195" s="46"/>
      <c r="S195" s="99">
        <f t="shared" si="44"/>
        <v>0</v>
      </c>
      <c r="T195" s="99">
        <f t="shared" si="45"/>
        <v>0</v>
      </c>
      <c r="U195" s="99">
        <f t="shared" si="46"/>
        <v>0</v>
      </c>
      <c r="V195" s="99">
        <f t="shared" si="47"/>
        <v>0</v>
      </c>
      <c r="W195" s="73" t="e">
        <f t="shared" si="48"/>
        <v>#DIV/0!</v>
      </c>
      <c r="X195" s="73" t="e">
        <f t="shared" si="49"/>
        <v>#DIV/0!</v>
      </c>
      <c r="Y195" s="17"/>
      <c r="Z195" s="18"/>
      <c r="AA195" s="82"/>
      <c r="AB195" s="99">
        <v>0</v>
      </c>
      <c r="AC195" s="78"/>
      <c r="AD195" s="78"/>
      <c r="AE195" s="80"/>
      <c r="AF195" s="104">
        <v>0</v>
      </c>
      <c r="AG195" s="81"/>
      <c r="AH195" s="81"/>
      <c r="AI195" s="49">
        <f t="shared" si="50"/>
        <v>0</v>
      </c>
      <c r="AJ195" s="49">
        <f t="shared" si="51"/>
        <v>0</v>
      </c>
      <c r="AK195" s="49">
        <f t="shared" si="52"/>
        <v>0</v>
      </c>
      <c r="AL195" s="75">
        <f t="shared" si="53"/>
        <v>0</v>
      </c>
      <c r="AM195" s="49">
        <f t="shared" si="54"/>
        <v>0</v>
      </c>
      <c r="AN195" s="49">
        <f t="shared" si="55"/>
        <v>0</v>
      </c>
      <c r="AO195" s="49">
        <f t="shared" si="56"/>
        <v>0</v>
      </c>
      <c r="AP195" s="75">
        <f t="shared" si="57"/>
        <v>0</v>
      </c>
      <c r="AQ195" s="90"/>
      <c r="AR195" s="105">
        <f t="shared" si="58"/>
        <v>0</v>
      </c>
      <c r="AS195" s="90"/>
      <c r="AT195" s="105">
        <f t="shared" si="59"/>
        <v>0</v>
      </c>
      <c r="AU195" s="90"/>
      <c r="AV195" s="105">
        <f t="shared" si="60"/>
        <v>0</v>
      </c>
      <c r="AW195" s="90"/>
      <c r="AX195" s="105">
        <f t="shared" si="61"/>
        <v>0</v>
      </c>
      <c r="AY195" s="94">
        <f t="shared" si="62"/>
        <v>0</v>
      </c>
      <c r="AZ195" s="104">
        <f t="shared" si="63"/>
        <v>0</v>
      </c>
      <c r="BA195" s="96"/>
      <c r="BB195" s="96"/>
      <c r="BC195" s="96"/>
      <c r="BD195" s="107"/>
      <c r="BE195" s="107"/>
      <c r="BF195" s="103">
        <f t="shared" si="66"/>
        <v>0</v>
      </c>
      <c r="BG195" s="62">
        <f t="shared" si="64"/>
        <v>0</v>
      </c>
      <c r="BH195" s="63">
        <f t="shared" si="65"/>
        <v>0</v>
      </c>
      <c r="BI195" s="64">
        <f t="shared" si="65"/>
        <v>0</v>
      </c>
      <c r="BJ195" s="64">
        <f t="shared" si="65"/>
        <v>0</v>
      </c>
      <c r="BK195" s="67"/>
      <c r="BL195" s="67"/>
      <c r="BM195" s="67"/>
      <c r="BN195" s="67"/>
      <c r="BO195" s="67"/>
      <c r="BP195" s="67"/>
      <c r="BQ195" s="67"/>
      <c r="BR195" s="67"/>
      <c r="BS195" s="68"/>
      <c r="BT195" s="69"/>
      <c r="BU195" s="69"/>
    </row>
    <row r="196" spans="1:73" ht="25.5" hidden="1" customHeight="1" outlineLevel="1">
      <c r="A196" s="14">
        <v>4</v>
      </c>
      <c r="B196" s="26" t="s">
        <v>184</v>
      </c>
      <c r="C196" s="46"/>
      <c r="D196" s="47"/>
      <c r="E196" s="46"/>
      <c r="F196" s="46"/>
      <c r="G196" s="46"/>
      <c r="H196" s="47"/>
      <c r="I196" s="46"/>
      <c r="J196" s="46"/>
      <c r="K196" s="46"/>
      <c r="L196" s="47"/>
      <c r="M196" s="46"/>
      <c r="N196" s="46"/>
      <c r="O196" s="48"/>
      <c r="P196" s="47"/>
      <c r="Q196" s="46"/>
      <c r="R196" s="46"/>
      <c r="S196" s="99">
        <f t="shared" si="44"/>
        <v>0</v>
      </c>
      <c r="T196" s="99">
        <f t="shared" si="45"/>
        <v>0</v>
      </c>
      <c r="U196" s="99">
        <f t="shared" si="46"/>
        <v>0</v>
      </c>
      <c r="V196" s="99">
        <f t="shared" si="47"/>
        <v>0</v>
      </c>
      <c r="W196" s="73" t="e">
        <f t="shared" si="48"/>
        <v>#DIV/0!</v>
      </c>
      <c r="X196" s="73" t="e">
        <f t="shared" si="49"/>
        <v>#DIV/0!</v>
      </c>
      <c r="Y196" s="17"/>
      <c r="Z196" s="18"/>
      <c r="AA196" s="82"/>
      <c r="AB196" s="99">
        <v>0</v>
      </c>
      <c r="AC196" s="78"/>
      <c r="AD196" s="78"/>
      <c r="AE196" s="80"/>
      <c r="AF196" s="104">
        <v>0</v>
      </c>
      <c r="AG196" s="81"/>
      <c r="AH196" s="81"/>
      <c r="AI196" s="49">
        <f t="shared" si="50"/>
        <v>0</v>
      </c>
      <c r="AJ196" s="49">
        <f t="shared" si="51"/>
        <v>0</v>
      </c>
      <c r="AK196" s="49">
        <f t="shared" si="52"/>
        <v>0</v>
      </c>
      <c r="AL196" s="75">
        <f t="shared" si="53"/>
        <v>0</v>
      </c>
      <c r="AM196" s="49">
        <f t="shared" si="54"/>
        <v>0</v>
      </c>
      <c r="AN196" s="49">
        <f t="shared" si="55"/>
        <v>0</v>
      </c>
      <c r="AO196" s="49">
        <f t="shared" si="56"/>
        <v>0</v>
      </c>
      <c r="AP196" s="75">
        <f t="shared" si="57"/>
        <v>0</v>
      </c>
      <c r="AQ196" s="90"/>
      <c r="AR196" s="105">
        <f t="shared" si="58"/>
        <v>0</v>
      </c>
      <c r="AS196" s="90"/>
      <c r="AT196" s="105">
        <f t="shared" si="59"/>
        <v>0</v>
      </c>
      <c r="AU196" s="90"/>
      <c r="AV196" s="105">
        <f t="shared" si="60"/>
        <v>0</v>
      </c>
      <c r="AW196" s="90"/>
      <c r="AX196" s="105">
        <f t="shared" si="61"/>
        <v>0</v>
      </c>
      <c r="AY196" s="94">
        <f t="shared" si="62"/>
        <v>0</v>
      </c>
      <c r="AZ196" s="104">
        <f t="shared" si="63"/>
        <v>0</v>
      </c>
      <c r="BA196" s="96"/>
      <c r="BB196" s="96"/>
      <c r="BC196" s="96"/>
      <c r="BD196" s="107"/>
      <c r="BE196" s="107"/>
      <c r="BF196" s="103">
        <f t="shared" si="66"/>
        <v>0</v>
      </c>
      <c r="BG196" s="62">
        <f t="shared" si="64"/>
        <v>0</v>
      </c>
      <c r="BH196" s="63">
        <f t="shared" si="65"/>
        <v>0</v>
      </c>
      <c r="BI196" s="64">
        <f t="shared" si="65"/>
        <v>0</v>
      </c>
      <c r="BJ196" s="64">
        <f t="shared" si="65"/>
        <v>0</v>
      </c>
      <c r="BK196" s="67"/>
      <c r="BL196" s="67"/>
      <c r="BM196" s="67"/>
      <c r="BN196" s="67"/>
      <c r="BO196" s="67"/>
      <c r="BP196" s="67"/>
      <c r="BQ196" s="67"/>
      <c r="BR196" s="67"/>
      <c r="BS196" s="68"/>
      <c r="BT196" s="69"/>
      <c r="BU196" s="69"/>
    </row>
    <row r="197" spans="1:73" ht="12.75" hidden="1" customHeight="1" outlineLevel="1">
      <c r="A197" s="14">
        <v>5</v>
      </c>
      <c r="B197" s="26" t="s">
        <v>185</v>
      </c>
      <c r="C197" s="46"/>
      <c r="D197" s="47"/>
      <c r="E197" s="46"/>
      <c r="F197" s="46"/>
      <c r="G197" s="46"/>
      <c r="H197" s="47"/>
      <c r="I197" s="46"/>
      <c r="J197" s="46"/>
      <c r="K197" s="46"/>
      <c r="L197" s="47"/>
      <c r="M197" s="46"/>
      <c r="N197" s="46"/>
      <c r="O197" s="48"/>
      <c r="P197" s="47"/>
      <c r="Q197" s="46"/>
      <c r="R197" s="46"/>
      <c r="S197" s="99">
        <f t="shared" si="44"/>
        <v>0</v>
      </c>
      <c r="T197" s="99">
        <f t="shared" si="45"/>
        <v>0</v>
      </c>
      <c r="U197" s="99">
        <f t="shared" si="46"/>
        <v>0</v>
      </c>
      <c r="V197" s="99">
        <f t="shared" si="47"/>
        <v>0</v>
      </c>
      <c r="W197" s="73" t="e">
        <f t="shared" si="48"/>
        <v>#DIV/0!</v>
      </c>
      <c r="X197" s="73" t="e">
        <f t="shared" si="49"/>
        <v>#DIV/0!</v>
      </c>
      <c r="Y197" s="17"/>
      <c r="Z197" s="18"/>
      <c r="AA197" s="82"/>
      <c r="AB197" s="99">
        <v>0</v>
      </c>
      <c r="AC197" s="78"/>
      <c r="AD197" s="78"/>
      <c r="AE197" s="80"/>
      <c r="AF197" s="104">
        <v>0</v>
      </c>
      <c r="AG197" s="81"/>
      <c r="AH197" s="81"/>
      <c r="AI197" s="49">
        <f t="shared" si="50"/>
        <v>0</v>
      </c>
      <c r="AJ197" s="49">
        <f t="shared" si="51"/>
        <v>0</v>
      </c>
      <c r="AK197" s="49">
        <f t="shared" si="52"/>
        <v>0</v>
      </c>
      <c r="AL197" s="75">
        <f t="shared" si="53"/>
        <v>0</v>
      </c>
      <c r="AM197" s="49">
        <f t="shared" si="54"/>
        <v>0</v>
      </c>
      <c r="AN197" s="49">
        <f t="shared" si="55"/>
        <v>0</v>
      </c>
      <c r="AO197" s="49">
        <f t="shared" si="56"/>
        <v>0</v>
      </c>
      <c r="AP197" s="75">
        <f t="shared" si="57"/>
        <v>0</v>
      </c>
      <c r="AQ197" s="90"/>
      <c r="AR197" s="105">
        <f t="shared" si="58"/>
        <v>0</v>
      </c>
      <c r="AS197" s="90"/>
      <c r="AT197" s="105">
        <f t="shared" si="59"/>
        <v>0</v>
      </c>
      <c r="AU197" s="90"/>
      <c r="AV197" s="105">
        <f t="shared" si="60"/>
        <v>0</v>
      </c>
      <c r="AW197" s="90"/>
      <c r="AX197" s="105">
        <f t="shared" si="61"/>
        <v>0</v>
      </c>
      <c r="AY197" s="94">
        <f t="shared" si="62"/>
        <v>0</v>
      </c>
      <c r="AZ197" s="104">
        <f t="shared" si="63"/>
        <v>0</v>
      </c>
      <c r="BA197" s="96"/>
      <c r="BB197" s="96"/>
      <c r="BC197" s="96"/>
      <c r="BD197" s="107"/>
      <c r="BE197" s="107"/>
      <c r="BF197" s="103">
        <f t="shared" si="66"/>
        <v>0</v>
      </c>
      <c r="BG197" s="62">
        <f t="shared" si="64"/>
        <v>0</v>
      </c>
      <c r="BH197" s="63">
        <f t="shared" si="65"/>
        <v>0</v>
      </c>
      <c r="BI197" s="64">
        <f t="shared" si="65"/>
        <v>0</v>
      </c>
      <c r="BJ197" s="64">
        <f t="shared" si="65"/>
        <v>0</v>
      </c>
      <c r="BK197" s="67"/>
      <c r="BL197" s="67"/>
      <c r="BM197" s="67"/>
      <c r="BN197" s="67"/>
      <c r="BO197" s="67"/>
      <c r="BP197" s="67"/>
      <c r="BQ197" s="67"/>
      <c r="BR197" s="67"/>
      <c r="BS197" s="68"/>
      <c r="BT197" s="69"/>
      <c r="BU197" s="69"/>
    </row>
    <row r="198" spans="1:73" ht="25.5" hidden="1" customHeight="1" outlineLevel="1">
      <c r="A198" s="14">
        <v>6</v>
      </c>
      <c r="B198" s="26" t="s">
        <v>186</v>
      </c>
      <c r="C198" s="46"/>
      <c r="D198" s="47"/>
      <c r="E198" s="46"/>
      <c r="F198" s="46"/>
      <c r="G198" s="46"/>
      <c r="H198" s="47"/>
      <c r="I198" s="46"/>
      <c r="J198" s="46"/>
      <c r="K198" s="46"/>
      <c r="L198" s="47"/>
      <c r="M198" s="46"/>
      <c r="N198" s="46"/>
      <c r="O198" s="48"/>
      <c r="P198" s="47"/>
      <c r="Q198" s="46"/>
      <c r="R198" s="46"/>
      <c r="S198" s="99">
        <f t="shared" ref="S198:S261" si="67">C198+G198+K198+O198</f>
        <v>0</v>
      </c>
      <c r="T198" s="99">
        <f t="shared" ref="T198:T261" si="68">D198+H198+L198+P198</f>
        <v>0</v>
      </c>
      <c r="U198" s="99">
        <f t="shared" ref="U198:U261" si="69">E198+I198+M198+Q198</f>
        <v>0</v>
      </c>
      <c r="V198" s="99">
        <f t="shared" ref="V198:V261" si="70">F198+J198+N198+R198</f>
        <v>0</v>
      </c>
      <c r="W198" s="73" t="e">
        <f t="shared" ref="W198:W261" si="71">BT198/S198</f>
        <v>#DIV/0!</v>
      </c>
      <c r="X198" s="73" t="e">
        <f t="shared" ref="X198:X261" si="72">BU198/T198</f>
        <v>#DIV/0!</v>
      </c>
      <c r="Y198" s="17"/>
      <c r="Z198" s="18"/>
      <c r="AA198" s="82"/>
      <c r="AB198" s="99">
        <v>0</v>
      </c>
      <c r="AC198" s="78"/>
      <c r="AD198" s="78"/>
      <c r="AE198" s="80"/>
      <c r="AF198" s="104">
        <v>0</v>
      </c>
      <c r="AG198" s="81"/>
      <c r="AH198" s="81"/>
      <c r="AI198" s="49">
        <f t="shared" ref="AI198:AI261" si="73">AA198+AE198</f>
        <v>0</v>
      </c>
      <c r="AJ198" s="49">
        <f t="shared" ref="AJ198:AJ261" si="74">AC198+AG198</f>
        <v>0</v>
      </c>
      <c r="AK198" s="49">
        <f t="shared" ref="AK198:AK261" si="75">AD198+AH198</f>
        <v>0</v>
      </c>
      <c r="AL198" s="75">
        <f t="shared" ref="AL198:AL261" si="76">AB198+AF198</f>
        <v>0</v>
      </c>
      <c r="AM198" s="49">
        <f t="shared" ref="AM198:AM261" si="77">S198+AI198</f>
        <v>0</v>
      </c>
      <c r="AN198" s="49">
        <f t="shared" ref="AN198:AN261" si="78">U198+AJ198</f>
        <v>0</v>
      </c>
      <c r="AO198" s="49">
        <f t="shared" ref="AO198:AO261" si="79">V198+AK198</f>
        <v>0</v>
      </c>
      <c r="AP198" s="75">
        <f t="shared" ref="AP198:AP261" si="80">T198+AL198</f>
        <v>0</v>
      </c>
      <c r="AQ198" s="90"/>
      <c r="AR198" s="105">
        <f t="shared" ref="AR198:AR261" si="81">AQ198*4000</f>
        <v>0</v>
      </c>
      <c r="AS198" s="90"/>
      <c r="AT198" s="105">
        <f t="shared" ref="AT198:AT261" si="82">AS198*4010.25</f>
        <v>0</v>
      </c>
      <c r="AU198" s="90"/>
      <c r="AV198" s="105">
        <f t="shared" ref="AV198:AV261" si="83">AU198*4500</f>
        <v>0</v>
      </c>
      <c r="AW198" s="90"/>
      <c r="AX198" s="105">
        <f t="shared" ref="AX198:AX261" si="84">AW198*2293.59</f>
        <v>0</v>
      </c>
      <c r="AY198" s="94">
        <f t="shared" ref="AY198:AY261" si="85">AQ198+AS198+AU198+AW198</f>
        <v>0</v>
      </c>
      <c r="AZ198" s="104">
        <f t="shared" ref="AZ198:AZ261" si="86">AR198+AT198+AV198+AX198</f>
        <v>0</v>
      </c>
      <c r="BA198" s="96"/>
      <c r="BB198" s="96"/>
      <c r="BC198" s="96"/>
      <c r="BD198" s="107"/>
      <c r="BE198" s="107"/>
      <c r="BF198" s="103">
        <f t="shared" si="66"/>
        <v>0</v>
      </c>
      <c r="BG198" s="62">
        <f t="shared" ref="BG198:BG261" si="87">BK198+BL198+BP198</f>
        <v>0</v>
      </c>
      <c r="BH198" s="63">
        <f t="shared" ref="BH198:BJ261" si="88">BM198+BQ198</f>
        <v>0</v>
      </c>
      <c r="BI198" s="64">
        <f t="shared" si="88"/>
        <v>0</v>
      </c>
      <c r="BJ198" s="64">
        <f t="shared" si="88"/>
        <v>0</v>
      </c>
      <c r="BK198" s="67"/>
      <c r="BL198" s="67"/>
      <c r="BM198" s="67"/>
      <c r="BN198" s="67"/>
      <c r="BO198" s="67"/>
      <c r="BP198" s="67"/>
      <c r="BQ198" s="67"/>
      <c r="BR198" s="67"/>
      <c r="BS198" s="68"/>
      <c r="BT198" s="69"/>
      <c r="BU198" s="69"/>
    </row>
    <row r="199" spans="1:73" ht="12.75" hidden="1" customHeight="1" outlineLevel="1">
      <c r="A199" s="14">
        <v>7</v>
      </c>
      <c r="B199" s="26" t="s">
        <v>187</v>
      </c>
      <c r="C199" s="46"/>
      <c r="D199" s="47"/>
      <c r="E199" s="46"/>
      <c r="F199" s="46"/>
      <c r="G199" s="46"/>
      <c r="H199" s="47"/>
      <c r="I199" s="46"/>
      <c r="J199" s="46"/>
      <c r="K199" s="46"/>
      <c r="L199" s="47"/>
      <c r="M199" s="46"/>
      <c r="N199" s="46"/>
      <c r="O199" s="48"/>
      <c r="P199" s="47"/>
      <c r="Q199" s="46"/>
      <c r="R199" s="46"/>
      <c r="S199" s="99">
        <f t="shared" si="67"/>
        <v>0</v>
      </c>
      <c r="T199" s="99">
        <f t="shared" si="68"/>
        <v>0</v>
      </c>
      <c r="U199" s="99">
        <f t="shared" si="69"/>
        <v>0</v>
      </c>
      <c r="V199" s="99">
        <f t="shared" si="70"/>
        <v>0</v>
      </c>
      <c r="W199" s="73" t="e">
        <f t="shared" si="71"/>
        <v>#DIV/0!</v>
      </c>
      <c r="X199" s="73" t="e">
        <f t="shared" si="72"/>
        <v>#DIV/0!</v>
      </c>
      <c r="Y199" s="17"/>
      <c r="Z199" s="18"/>
      <c r="AA199" s="82"/>
      <c r="AB199" s="99">
        <v>0</v>
      </c>
      <c r="AC199" s="78"/>
      <c r="AD199" s="78"/>
      <c r="AE199" s="80"/>
      <c r="AF199" s="104">
        <v>0</v>
      </c>
      <c r="AG199" s="81"/>
      <c r="AH199" s="81"/>
      <c r="AI199" s="49">
        <f t="shared" si="73"/>
        <v>0</v>
      </c>
      <c r="AJ199" s="49">
        <f t="shared" si="74"/>
        <v>0</v>
      </c>
      <c r="AK199" s="49">
        <f t="shared" si="75"/>
        <v>0</v>
      </c>
      <c r="AL199" s="75">
        <f t="shared" si="76"/>
        <v>0</v>
      </c>
      <c r="AM199" s="49">
        <f t="shared" si="77"/>
        <v>0</v>
      </c>
      <c r="AN199" s="49">
        <f t="shared" si="78"/>
        <v>0</v>
      </c>
      <c r="AO199" s="49">
        <f t="shared" si="79"/>
        <v>0</v>
      </c>
      <c r="AP199" s="75">
        <f t="shared" si="80"/>
        <v>0</v>
      </c>
      <c r="AQ199" s="90"/>
      <c r="AR199" s="105">
        <f t="shared" si="81"/>
        <v>0</v>
      </c>
      <c r="AS199" s="90"/>
      <c r="AT199" s="105">
        <f t="shared" si="82"/>
        <v>0</v>
      </c>
      <c r="AU199" s="90"/>
      <c r="AV199" s="105">
        <f t="shared" si="83"/>
        <v>0</v>
      </c>
      <c r="AW199" s="90"/>
      <c r="AX199" s="105">
        <f t="shared" si="84"/>
        <v>0</v>
      </c>
      <c r="AY199" s="94">
        <f t="shared" si="85"/>
        <v>0</v>
      </c>
      <c r="AZ199" s="104">
        <f t="shared" si="86"/>
        <v>0</v>
      </c>
      <c r="BA199" s="96"/>
      <c r="BB199" s="96"/>
      <c r="BC199" s="96"/>
      <c r="BD199" s="107"/>
      <c r="BE199" s="107"/>
      <c r="BF199" s="103">
        <f t="shared" si="66"/>
        <v>0</v>
      </c>
      <c r="BG199" s="62">
        <f t="shared" si="87"/>
        <v>0</v>
      </c>
      <c r="BH199" s="63">
        <f t="shared" si="88"/>
        <v>0</v>
      </c>
      <c r="BI199" s="64">
        <f t="shared" si="88"/>
        <v>0</v>
      </c>
      <c r="BJ199" s="64">
        <f t="shared" si="88"/>
        <v>0</v>
      </c>
      <c r="BK199" s="67"/>
      <c r="BL199" s="67"/>
      <c r="BM199" s="67"/>
      <c r="BN199" s="67"/>
      <c r="BO199" s="67"/>
      <c r="BP199" s="67"/>
      <c r="BQ199" s="67"/>
      <c r="BR199" s="67"/>
      <c r="BS199" s="68"/>
      <c r="BT199" s="69"/>
      <c r="BU199" s="69"/>
    </row>
    <row r="200" spans="1:73" ht="25.5" hidden="1" customHeight="1" outlineLevel="1">
      <c r="A200" s="14">
        <v>8</v>
      </c>
      <c r="B200" s="26" t="s">
        <v>188</v>
      </c>
      <c r="C200" s="46"/>
      <c r="D200" s="47"/>
      <c r="E200" s="46"/>
      <c r="F200" s="46"/>
      <c r="G200" s="46"/>
      <c r="H200" s="47"/>
      <c r="I200" s="46"/>
      <c r="J200" s="46"/>
      <c r="K200" s="46"/>
      <c r="L200" s="47"/>
      <c r="M200" s="46"/>
      <c r="N200" s="46"/>
      <c r="O200" s="48"/>
      <c r="P200" s="47"/>
      <c r="Q200" s="46"/>
      <c r="R200" s="46"/>
      <c r="S200" s="99">
        <f t="shared" si="67"/>
        <v>0</v>
      </c>
      <c r="T200" s="99">
        <f t="shared" si="68"/>
        <v>0</v>
      </c>
      <c r="U200" s="99">
        <f t="shared" si="69"/>
        <v>0</v>
      </c>
      <c r="V200" s="99">
        <f t="shared" si="70"/>
        <v>0</v>
      </c>
      <c r="W200" s="73" t="e">
        <f t="shared" si="71"/>
        <v>#DIV/0!</v>
      </c>
      <c r="X200" s="73" t="e">
        <f t="shared" si="72"/>
        <v>#DIV/0!</v>
      </c>
      <c r="Y200" s="17"/>
      <c r="Z200" s="18"/>
      <c r="AA200" s="82"/>
      <c r="AB200" s="99">
        <v>0</v>
      </c>
      <c r="AC200" s="78"/>
      <c r="AD200" s="78"/>
      <c r="AE200" s="80"/>
      <c r="AF200" s="104">
        <v>0</v>
      </c>
      <c r="AG200" s="81"/>
      <c r="AH200" s="81"/>
      <c r="AI200" s="49">
        <f t="shared" si="73"/>
        <v>0</v>
      </c>
      <c r="AJ200" s="49">
        <f t="shared" si="74"/>
        <v>0</v>
      </c>
      <c r="AK200" s="49">
        <f t="shared" si="75"/>
        <v>0</v>
      </c>
      <c r="AL200" s="75">
        <f t="shared" si="76"/>
        <v>0</v>
      </c>
      <c r="AM200" s="49">
        <f t="shared" si="77"/>
        <v>0</v>
      </c>
      <c r="AN200" s="49">
        <f t="shared" si="78"/>
        <v>0</v>
      </c>
      <c r="AO200" s="49">
        <f t="shared" si="79"/>
        <v>0</v>
      </c>
      <c r="AP200" s="75">
        <f t="shared" si="80"/>
        <v>0</v>
      </c>
      <c r="AQ200" s="90"/>
      <c r="AR200" s="105">
        <f t="shared" si="81"/>
        <v>0</v>
      </c>
      <c r="AS200" s="90"/>
      <c r="AT200" s="105">
        <f t="shared" si="82"/>
        <v>0</v>
      </c>
      <c r="AU200" s="90"/>
      <c r="AV200" s="105">
        <f t="shared" si="83"/>
        <v>0</v>
      </c>
      <c r="AW200" s="90"/>
      <c r="AX200" s="105">
        <f t="shared" si="84"/>
        <v>0</v>
      </c>
      <c r="AY200" s="94">
        <f t="shared" si="85"/>
        <v>0</v>
      </c>
      <c r="AZ200" s="104">
        <f t="shared" si="86"/>
        <v>0</v>
      </c>
      <c r="BA200" s="96"/>
      <c r="BB200" s="96"/>
      <c r="BC200" s="96"/>
      <c r="BD200" s="107"/>
      <c r="BE200" s="107"/>
      <c r="BF200" s="103">
        <f t="shared" si="66"/>
        <v>0</v>
      </c>
      <c r="BG200" s="62">
        <f t="shared" si="87"/>
        <v>0</v>
      </c>
      <c r="BH200" s="63">
        <f t="shared" si="88"/>
        <v>0</v>
      </c>
      <c r="BI200" s="64">
        <f t="shared" si="88"/>
        <v>0</v>
      </c>
      <c r="BJ200" s="64">
        <f t="shared" si="88"/>
        <v>0</v>
      </c>
      <c r="BK200" s="67"/>
      <c r="BL200" s="67"/>
      <c r="BM200" s="67"/>
      <c r="BN200" s="67"/>
      <c r="BO200" s="67"/>
      <c r="BP200" s="67"/>
      <c r="BQ200" s="67"/>
      <c r="BR200" s="67"/>
      <c r="BS200" s="68"/>
      <c r="BT200" s="69"/>
      <c r="BU200" s="69"/>
    </row>
    <row r="201" spans="1:73" ht="12.75" hidden="1" customHeight="1" outlineLevel="1">
      <c r="A201" s="14">
        <v>9</v>
      </c>
      <c r="B201" s="26" t="s">
        <v>189</v>
      </c>
      <c r="C201" s="46"/>
      <c r="D201" s="47"/>
      <c r="E201" s="46"/>
      <c r="F201" s="46"/>
      <c r="G201" s="46"/>
      <c r="H201" s="47"/>
      <c r="I201" s="46"/>
      <c r="J201" s="46"/>
      <c r="K201" s="46"/>
      <c r="L201" s="47"/>
      <c r="M201" s="46"/>
      <c r="N201" s="46"/>
      <c r="O201" s="48"/>
      <c r="P201" s="47"/>
      <c r="Q201" s="46"/>
      <c r="R201" s="46"/>
      <c r="S201" s="99">
        <f t="shared" si="67"/>
        <v>0</v>
      </c>
      <c r="T201" s="99">
        <f t="shared" si="68"/>
        <v>0</v>
      </c>
      <c r="U201" s="99">
        <f t="shared" si="69"/>
        <v>0</v>
      </c>
      <c r="V201" s="99">
        <f t="shared" si="70"/>
        <v>0</v>
      </c>
      <c r="W201" s="73" t="e">
        <f t="shared" si="71"/>
        <v>#DIV/0!</v>
      </c>
      <c r="X201" s="73" t="e">
        <f t="shared" si="72"/>
        <v>#DIV/0!</v>
      </c>
      <c r="Y201" s="17"/>
      <c r="Z201" s="18"/>
      <c r="AA201" s="82"/>
      <c r="AB201" s="99">
        <v>0</v>
      </c>
      <c r="AC201" s="78"/>
      <c r="AD201" s="78"/>
      <c r="AE201" s="80"/>
      <c r="AF201" s="104">
        <v>0</v>
      </c>
      <c r="AG201" s="81"/>
      <c r="AH201" s="81"/>
      <c r="AI201" s="49">
        <f t="shared" si="73"/>
        <v>0</v>
      </c>
      <c r="AJ201" s="49">
        <f t="shared" si="74"/>
        <v>0</v>
      </c>
      <c r="AK201" s="49">
        <f t="shared" si="75"/>
        <v>0</v>
      </c>
      <c r="AL201" s="75">
        <f t="shared" si="76"/>
        <v>0</v>
      </c>
      <c r="AM201" s="49">
        <f t="shared" si="77"/>
        <v>0</v>
      </c>
      <c r="AN201" s="49">
        <f t="shared" si="78"/>
        <v>0</v>
      </c>
      <c r="AO201" s="49">
        <f t="shared" si="79"/>
        <v>0</v>
      </c>
      <c r="AP201" s="75">
        <f t="shared" si="80"/>
        <v>0</v>
      </c>
      <c r="AQ201" s="90"/>
      <c r="AR201" s="105">
        <f t="shared" si="81"/>
        <v>0</v>
      </c>
      <c r="AS201" s="90"/>
      <c r="AT201" s="105">
        <f t="shared" si="82"/>
        <v>0</v>
      </c>
      <c r="AU201" s="90"/>
      <c r="AV201" s="105">
        <f t="shared" si="83"/>
        <v>0</v>
      </c>
      <c r="AW201" s="90"/>
      <c r="AX201" s="105">
        <f t="shared" si="84"/>
        <v>0</v>
      </c>
      <c r="AY201" s="94">
        <f t="shared" si="85"/>
        <v>0</v>
      </c>
      <c r="AZ201" s="104">
        <f t="shared" si="86"/>
        <v>0</v>
      </c>
      <c r="BA201" s="96"/>
      <c r="BB201" s="96"/>
      <c r="BC201" s="96"/>
      <c r="BD201" s="107"/>
      <c r="BE201" s="107"/>
      <c r="BF201" s="103">
        <f t="shared" si="66"/>
        <v>0</v>
      </c>
      <c r="BG201" s="62">
        <f t="shared" si="87"/>
        <v>0</v>
      </c>
      <c r="BH201" s="63">
        <f t="shared" si="88"/>
        <v>0</v>
      </c>
      <c r="BI201" s="64">
        <f t="shared" si="88"/>
        <v>0</v>
      </c>
      <c r="BJ201" s="64">
        <f t="shared" si="88"/>
        <v>0</v>
      </c>
      <c r="BK201" s="67"/>
      <c r="BL201" s="67"/>
      <c r="BM201" s="67"/>
      <c r="BN201" s="67"/>
      <c r="BO201" s="67"/>
      <c r="BP201" s="67"/>
      <c r="BQ201" s="67"/>
      <c r="BR201" s="67"/>
      <c r="BS201" s="68"/>
      <c r="BT201" s="69"/>
      <c r="BU201" s="69"/>
    </row>
    <row r="202" spans="1:73" ht="25.5" hidden="1" customHeight="1" outlineLevel="1">
      <c r="A202" s="14">
        <v>10</v>
      </c>
      <c r="B202" s="26" t="s">
        <v>190</v>
      </c>
      <c r="C202" s="46"/>
      <c r="D202" s="47"/>
      <c r="E202" s="46"/>
      <c r="F202" s="46"/>
      <c r="G202" s="46"/>
      <c r="H202" s="47"/>
      <c r="I202" s="46"/>
      <c r="J202" s="46"/>
      <c r="K202" s="46"/>
      <c r="L202" s="47"/>
      <c r="M202" s="46"/>
      <c r="N202" s="46"/>
      <c r="O202" s="48"/>
      <c r="P202" s="47"/>
      <c r="Q202" s="46"/>
      <c r="R202" s="46"/>
      <c r="S202" s="99">
        <f t="shared" si="67"/>
        <v>0</v>
      </c>
      <c r="T202" s="99">
        <f t="shared" si="68"/>
        <v>0</v>
      </c>
      <c r="U202" s="99">
        <f t="shared" si="69"/>
        <v>0</v>
      </c>
      <c r="V202" s="99">
        <f t="shared" si="70"/>
        <v>0</v>
      </c>
      <c r="W202" s="73" t="e">
        <f t="shared" si="71"/>
        <v>#DIV/0!</v>
      </c>
      <c r="X202" s="73" t="e">
        <f t="shared" si="72"/>
        <v>#DIV/0!</v>
      </c>
      <c r="Y202" s="17"/>
      <c r="Z202" s="18"/>
      <c r="AA202" s="82"/>
      <c r="AB202" s="99">
        <v>0</v>
      </c>
      <c r="AC202" s="78"/>
      <c r="AD202" s="78"/>
      <c r="AE202" s="80"/>
      <c r="AF202" s="104">
        <v>0</v>
      </c>
      <c r="AG202" s="81"/>
      <c r="AH202" s="81"/>
      <c r="AI202" s="49">
        <f t="shared" si="73"/>
        <v>0</v>
      </c>
      <c r="AJ202" s="49">
        <f t="shared" si="74"/>
        <v>0</v>
      </c>
      <c r="AK202" s="49">
        <f t="shared" si="75"/>
        <v>0</v>
      </c>
      <c r="AL202" s="75">
        <f t="shared" si="76"/>
        <v>0</v>
      </c>
      <c r="AM202" s="49">
        <f t="shared" si="77"/>
        <v>0</v>
      </c>
      <c r="AN202" s="49">
        <f t="shared" si="78"/>
        <v>0</v>
      </c>
      <c r="AO202" s="49">
        <f t="shared" si="79"/>
        <v>0</v>
      </c>
      <c r="AP202" s="75">
        <f t="shared" si="80"/>
        <v>0</v>
      </c>
      <c r="AQ202" s="90"/>
      <c r="AR202" s="105">
        <f t="shared" si="81"/>
        <v>0</v>
      </c>
      <c r="AS202" s="90"/>
      <c r="AT202" s="105">
        <f t="shared" si="82"/>
        <v>0</v>
      </c>
      <c r="AU202" s="90"/>
      <c r="AV202" s="105">
        <f t="shared" si="83"/>
        <v>0</v>
      </c>
      <c r="AW202" s="90"/>
      <c r="AX202" s="105">
        <f t="shared" si="84"/>
        <v>0</v>
      </c>
      <c r="AY202" s="94">
        <f t="shared" si="85"/>
        <v>0</v>
      </c>
      <c r="AZ202" s="104">
        <f t="shared" si="86"/>
        <v>0</v>
      </c>
      <c r="BA202" s="96"/>
      <c r="BB202" s="96"/>
      <c r="BC202" s="96"/>
      <c r="BD202" s="107"/>
      <c r="BE202" s="107"/>
      <c r="BF202" s="103">
        <f t="shared" si="66"/>
        <v>0</v>
      </c>
      <c r="BG202" s="62">
        <f t="shared" si="87"/>
        <v>0</v>
      </c>
      <c r="BH202" s="63">
        <f t="shared" si="88"/>
        <v>0</v>
      </c>
      <c r="BI202" s="64">
        <f t="shared" si="88"/>
        <v>0</v>
      </c>
      <c r="BJ202" s="64">
        <f t="shared" si="88"/>
        <v>0</v>
      </c>
      <c r="BK202" s="67"/>
      <c r="BL202" s="67"/>
      <c r="BM202" s="67"/>
      <c r="BN202" s="67"/>
      <c r="BO202" s="67"/>
      <c r="BP202" s="67"/>
      <c r="BQ202" s="67"/>
      <c r="BR202" s="67"/>
      <c r="BS202" s="68"/>
      <c r="BT202" s="69"/>
      <c r="BU202" s="69"/>
    </row>
    <row r="203" spans="1:73" ht="25.5" hidden="1" customHeight="1" outlineLevel="1">
      <c r="A203" s="14">
        <v>11</v>
      </c>
      <c r="B203" s="26" t="s">
        <v>191</v>
      </c>
      <c r="C203" s="46"/>
      <c r="D203" s="47"/>
      <c r="E203" s="46"/>
      <c r="F203" s="46"/>
      <c r="G203" s="46"/>
      <c r="H203" s="47"/>
      <c r="I203" s="46"/>
      <c r="J203" s="46"/>
      <c r="K203" s="46"/>
      <c r="L203" s="47"/>
      <c r="M203" s="46"/>
      <c r="N203" s="46"/>
      <c r="O203" s="48"/>
      <c r="P203" s="47"/>
      <c r="Q203" s="46"/>
      <c r="R203" s="46"/>
      <c r="S203" s="99">
        <f t="shared" si="67"/>
        <v>0</v>
      </c>
      <c r="T203" s="99">
        <f t="shared" si="68"/>
        <v>0</v>
      </c>
      <c r="U203" s="99">
        <f t="shared" si="69"/>
        <v>0</v>
      </c>
      <c r="V203" s="99">
        <f t="shared" si="70"/>
        <v>0</v>
      </c>
      <c r="W203" s="73" t="e">
        <f t="shared" si="71"/>
        <v>#DIV/0!</v>
      </c>
      <c r="X203" s="73" t="e">
        <f t="shared" si="72"/>
        <v>#DIV/0!</v>
      </c>
      <c r="Y203" s="17"/>
      <c r="Z203" s="18"/>
      <c r="AA203" s="82"/>
      <c r="AB203" s="99">
        <v>0</v>
      </c>
      <c r="AC203" s="78"/>
      <c r="AD203" s="78"/>
      <c r="AE203" s="80"/>
      <c r="AF203" s="104">
        <v>0</v>
      </c>
      <c r="AG203" s="81"/>
      <c r="AH203" s="81"/>
      <c r="AI203" s="49">
        <f t="shared" si="73"/>
        <v>0</v>
      </c>
      <c r="AJ203" s="49">
        <f t="shared" si="74"/>
        <v>0</v>
      </c>
      <c r="AK203" s="49">
        <f t="shared" si="75"/>
        <v>0</v>
      </c>
      <c r="AL203" s="75">
        <f t="shared" si="76"/>
        <v>0</v>
      </c>
      <c r="AM203" s="49">
        <f t="shared" si="77"/>
        <v>0</v>
      </c>
      <c r="AN203" s="49">
        <f t="shared" si="78"/>
        <v>0</v>
      </c>
      <c r="AO203" s="49">
        <f t="shared" si="79"/>
        <v>0</v>
      </c>
      <c r="AP203" s="75">
        <f t="shared" si="80"/>
        <v>0</v>
      </c>
      <c r="AQ203" s="90"/>
      <c r="AR203" s="105">
        <f t="shared" si="81"/>
        <v>0</v>
      </c>
      <c r="AS203" s="90"/>
      <c r="AT203" s="105">
        <f t="shared" si="82"/>
        <v>0</v>
      </c>
      <c r="AU203" s="90"/>
      <c r="AV203" s="105">
        <f t="shared" si="83"/>
        <v>0</v>
      </c>
      <c r="AW203" s="90"/>
      <c r="AX203" s="105">
        <f t="shared" si="84"/>
        <v>0</v>
      </c>
      <c r="AY203" s="94">
        <f t="shared" si="85"/>
        <v>0</v>
      </c>
      <c r="AZ203" s="104">
        <f t="shared" si="86"/>
        <v>0</v>
      </c>
      <c r="BA203" s="96"/>
      <c r="BB203" s="96"/>
      <c r="BC203" s="96"/>
      <c r="BD203" s="107"/>
      <c r="BE203" s="107"/>
      <c r="BF203" s="103">
        <f t="shared" si="66"/>
        <v>0</v>
      </c>
      <c r="BG203" s="62">
        <f t="shared" si="87"/>
        <v>0</v>
      </c>
      <c r="BH203" s="63">
        <f t="shared" si="88"/>
        <v>0</v>
      </c>
      <c r="BI203" s="64">
        <f t="shared" si="88"/>
        <v>0</v>
      </c>
      <c r="BJ203" s="64">
        <f t="shared" si="88"/>
        <v>0</v>
      </c>
      <c r="BK203" s="67"/>
      <c r="BL203" s="67"/>
      <c r="BM203" s="67"/>
      <c r="BN203" s="67"/>
      <c r="BO203" s="67"/>
      <c r="BP203" s="67"/>
      <c r="BQ203" s="67"/>
      <c r="BR203" s="67"/>
      <c r="BS203" s="68"/>
      <c r="BT203" s="69"/>
      <c r="BU203" s="69"/>
    </row>
    <row r="204" spans="1:73" ht="25.5" hidden="1" customHeight="1" outlineLevel="1">
      <c r="A204" s="14">
        <v>12</v>
      </c>
      <c r="B204" s="26" t="s">
        <v>192</v>
      </c>
      <c r="C204" s="46"/>
      <c r="D204" s="47"/>
      <c r="E204" s="46"/>
      <c r="F204" s="46"/>
      <c r="G204" s="46"/>
      <c r="H204" s="47"/>
      <c r="I204" s="46"/>
      <c r="J204" s="46"/>
      <c r="K204" s="46"/>
      <c r="L204" s="47"/>
      <c r="M204" s="46"/>
      <c r="N204" s="46"/>
      <c r="O204" s="48"/>
      <c r="P204" s="47"/>
      <c r="Q204" s="46"/>
      <c r="R204" s="46"/>
      <c r="S204" s="99">
        <f t="shared" si="67"/>
        <v>0</v>
      </c>
      <c r="T204" s="99">
        <f t="shared" si="68"/>
        <v>0</v>
      </c>
      <c r="U204" s="99">
        <f t="shared" si="69"/>
        <v>0</v>
      </c>
      <c r="V204" s="99">
        <f t="shared" si="70"/>
        <v>0</v>
      </c>
      <c r="W204" s="73" t="e">
        <f t="shared" si="71"/>
        <v>#DIV/0!</v>
      </c>
      <c r="X204" s="73" t="e">
        <f t="shared" si="72"/>
        <v>#DIV/0!</v>
      </c>
      <c r="Y204" s="17"/>
      <c r="Z204" s="18"/>
      <c r="AA204" s="82"/>
      <c r="AB204" s="99">
        <v>0</v>
      </c>
      <c r="AC204" s="78"/>
      <c r="AD204" s="78"/>
      <c r="AE204" s="80"/>
      <c r="AF204" s="104">
        <v>0</v>
      </c>
      <c r="AG204" s="81"/>
      <c r="AH204" s="81"/>
      <c r="AI204" s="49">
        <f t="shared" si="73"/>
        <v>0</v>
      </c>
      <c r="AJ204" s="49">
        <f t="shared" si="74"/>
        <v>0</v>
      </c>
      <c r="AK204" s="49">
        <f t="shared" si="75"/>
        <v>0</v>
      </c>
      <c r="AL204" s="75">
        <f t="shared" si="76"/>
        <v>0</v>
      </c>
      <c r="AM204" s="49">
        <f t="shared" si="77"/>
        <v>0</v>
      </c>
      <c r="AN204" s="49">
        <f t="shared" si="78"/>
        <v>0</v>
      </c>
      <c r="AO204" s="49">
        <f t="shared" si="79"/>
        <v>0</v>
      </c>
      <c r="AP204" s="75">
        <f t="shared" si="80"/>
        <v>0</v>
      </c>
      <c r="AQ204" s="90"/>
      <c r="AR204" s="105">
        <f t="shared" si="81"/>
        <v>0</v>
      </c>
      <c r="AS204" s="90"/>
      <c r="AT204" s="105">
        <f t="shared" si="82"/>
        <v>0</v>
      </c>
      <c r="AU204" s="90"/>
      <c r="AV204" s="105">
        <f t="shared" si="83"/>
        <v>0</v>
      </c>
      <c r="AW204" s="90"/>
      <c r="AX204" s="105">
        <f t="shared" si="84"/>
        <v>0</v>
      </c>
      <c r="AY204" s="94">
        <f t="shared" si="85"/>
        <v>0</v>
      </c>
      <c r="AZ204" s="104">
        <f t="shared" si="86"/>
        <v>0</v>
      </c>
      <c r="BA204" s="96"/>
      <c r="BB204" s="96"/>
      <c r="BC204" s="96"/>
      <c r="BD204" s="107"/>
      <c r="BE204" s="107"/>
      <c r="BF204" s="103">
        <f t="shared" si="66"/>
        <v>0</v>
      </c>
      <c r="BG204" s="62">
        <f t="shared" si="87"/>
        <v>0</v>
      </c>
      <c r="BH204" s="63">
        <f t="shared" si="88"/>
        <v>0</v>
      </c>
      <c r="BI204" s="64">
        <f t="shared" si="88"/>
        <v>0</v>
      </c>
      <c r="BJ204" s="64">
        <f t="shared" si="88"/>
        <v>0</v>
      </c>
      <c r="BK204" s="67"/>
      <c r="BL204" s="67"/>
      <c r="BM204" s="67"/>
      <c r="BN204" s="67"/>
      <c r="BO204" s="67"/>
      <c r="BP204" s="67"/>
      <c r="BQ204" s="67"/>
      <c r="BR204" s="67"/>
      <c r="BS204" s="68"/>
      <c r="BT204" s="69"/>
      <c r="BU204" s="69"/>
    </row>
    <row r="205" spans="1:73" ht="25.5" hidden="1" customHeight="1" outlineLevel="1">
      <c r="A205" s="14">
        <v>13</v>
      </c>
      <c r="B205" s="26" t="s">
        <v>193</v>
      </c>
      <c r="C205" s="46"/>
      <c r="D205" s="47"/>
      <c r="E205" s="46"/>
      <c r="F205" s="46"/>
      <c r="G205" s="46"/>
      <c r="H205" s="47"/>
      <c r="I205" s="46"/>
      <c r="J205" s="46"/>
      <c r="K205" s="46"/>
      <c r="L205" s="47"/>
      <c r="M205" s="46"/>
      <c r="N205" s="46"/>
      <c r="O205" s="48"/>
      <c r="P205" s="47"/>
      <c r="Q205" s="46"/>
      <c r="R205" s="46"/>
      <c r="S205" s="99">
        <f t="shared" si="67"/>
        <v>0</v>
      </c>
      <c r="T205" s="99">
        <f t="shared" si="68"/>
        <v>0</v>
      </c>
      <c r="U205" s="99">
        <f t="shared" si="69"/>
        <v>0</v>
      </c>
      <c r="V205" s="99">
        <f t="shared" si="70"/>
        <v>0</v>
      </c>
      <c r="W205" s="73" t="e">
        <f t="shared" si="71"/>
        <v>#DIV/0!</v>
      </c>
      <c r="X205" s="73" t="e">
        <f t="shared" si="72"/>
        <v>#DIV/0!</v>
      </c>
      <c r="Y205" s="17"/>
      <c r="Z205" s="18"/>
      <c r="AA205" s="82"/>
      <c r="AB205" s="99">
        <v>0</v>
      </c>
      <c r="AC205" s="78"/>
      <c r="AD205" s="78"/>
      <c r="AE205" s="80"/>
      <c r="AF205" s="104">
        <v>0</v>
      </c>
      <c r="AG205" s="81"/>
      <c r="AH205" s="81"/>
      <c r="AI205" s="49">
        <f t="shared" si="73"/>
        <v>0</v>
      </c>
      <c r="AJ205" s="49">
        <f t="shared" si="74"/>
        <v>0</v>
      </c>
      <c r="AK205" s="49">
        <f t="shared" si="75"/>
        <v>0</v>
      </c>
      <c r="AL205" s="75">
        <f t="shared" si="76"/>
        <v>0</v>
      </c>
      <c r="AM205" s="49">
        <f t="shared" si="77"/>
        <v>0</v>
      </c>
      <c r="AN205" s="49">
        <f t="shared" si="78"/>
        <v>0</v>
      </c>
      <c r="AO205" s="49">
        <f t="shared" si="79"/>
        <v>0</v>
      </c>
      <c r="AP205" s="75">
        <f t="shared" si="80"/>
        <v>0</v>
      </c>
      <c r="AQ205" s="90"/>
      <c r="AR205" s="105">
        <f t="shared" si="81"/>
        <v>0</v>
      </c>
      <c r="AS205" s="90"/>
      <c r="AT205" s="105">
        <f t="shared" si="82"/>
        <v>0</v>
      </c>
      <c r="AU205" s="90"/>
      <c r="AV205" s="105">
        <f t="shared" si="83"/>
        <v>0</v>
      </c>
      <c r="AW205" s="90"/>
      <c r="AX205" s="105">
        <f t="shared" si="84"/>
        <v>0</v>
      </c>
      <c r="AY205" s="94">
        <f t="shared" si="85"/>
        <v>0</v>
      </c>
      <c r="AZ205" s="104">
        <f t="shared" si="86"/>
        <v>0</v>
      </c>
      <c r="BA205" s="96"/>
      <c r="BB205" s="96"/>
      <c r="BC205" s="96"/>
      <c r="BD205" s="107"/>
      <c r="BE205" s="107"/>
      <c r="BF205" s="103">
        <f t="shared" si="66"/>
        <v>0</v>
      </c>
      <c r="BG205" s="62">
        <f t="shared" si="87"/>
        <v>0</v>
      </c>
      <c r="BH205" s="63">
        <f t="shared" si="88"/>
        <v>0</v>
      </c>
      <c r="BI205" s="64">
        <f t="shared" si="88"/>
        <v>0</v>
      </c>
      <c r="BJ205" s="64">
        <f t="shared" si="88"/>
        <v>0</v>
      </c>
      <c r="BK205" s="67"/>
      <c r="BL205" s="67"/>
      <c r="BM205" s="67"/>
      <c r="BN205" s="67"/>
      <c r="BO205" s="67"/>
      <c r="BP205" s="67"/>
      <c r="BQ205" s="67"/>
      <c r="BR205" s="67"/>
      <c r="BS205" s="68"/>
      <c r="BT205" s="69"/>
      <c r="BU205" s="69"/>
    </row>
    <row r="206" spans="1:73" ht="25.5" hidden="1" customHeight="1" outlineLevel="1">
      <c r="A206" s="14">
        <v>14</v>
      </c>
      <c r="B206" s="26" t="s">
        <v>194</v>
      </c>
      <c r="C206" s="46"/>
      <c r="D206" s="47"/>
      <c r="E206" s="46"/>
      <c r="F206" s="46"/>
      <c r="G206" s="46"/>
      <c r="H206" s="47"/>
      <c r="I206" s="46"/>
      <c r="J206" s="46"/>
      <c r="K206" s="46"/>
      <c r="L206" s="47"/>
      <c r="M206" s="46"/>
      <c r="N206" s="46"/>
      <c r="O206" s="48"/>
      <c r="P206" s="47"/>
      <c r="Q206" s="46"/>
      <c r="R206" s="46"/>
      <c r="S206" s="99">
        <f t="shared" si="67"/>
        <v>0</v>
      </c>
      <c r="T206" s="99">
        <f t="shared" si="68"/>
        <v>0</v>
      </c>
      <c r="U206" s="99">
        <f t="shared" si="69"/>
        <v>0</v>
      </c>
      <c r="V206" s="99">
        <f t="shared" si="70"/>
        <v>0</v>
      </c>
      <c r="W206" s="73" t="e">
        <f t="shared" si="71"/>
        <v>#DIV/0!</v>
      </c>
      <c r="X206" s="73" t="e">
        <f t="shared" si="72"/>
        <v>#DIV/0!</v>
      </c>
      <c r="Y206" s="17"/>
      <c r="Z206" s="18"/>
      <c r="AA206" s="82"/>
      <c r="AB206" s="99">
        <v>0</v>
      </c>
      <c r="AC206" s="78"/>
      <c r="AD206" s="78"/>
      <c r="AE206" s="80"/>
      <c r="AF206" s="104">
        <v>0</v>
      </c>
      <c r="AG206" s="81"/>
      <c r="AH206" s="81"/>
      <c r="AI206" s="49">
        <f t="shared" si="73"/>
        <v>0</v>
      </c>
      <c r="AJ206" s="49">
        <f t="shared" si="74"/>
        <v>0</v>
      </c>
      <c r="AK206" s="49">
        <f t="shared" si="75"/>
        <v>0</v>
      </c>
      <c r="AL206" s="75">
        <f t="shared" si="76"/>
        <v>0</v>
      </c>
      <c r="AM206" s="49">
        <f t="shared" si="77"/>
        <v>0</v>
      </c>
      <c r="AN206" s="49">
        <f t="shared" si="78"/>
        <v>0</v>
      </c>
      <c r="AO206" s="49">
        <f t="shared" si="79"/>
        <v>0</v>
      </c>
      <c r="AP206" s="75">
        <f t="shared" si="80"/>
        <v>0</v>
      </c>
      <c r="AQ206" s="90"/>
      <c r="AR206" s="105">
        <f t="shared" si="81"/>
        <v>0</v>
      </c>
      <c r="AS206" s="90"/>
      <c r="AT206" s="105">
        <f t="shared" si="82"/>
        <v>0</v>
      </c>
      <c r="AU206" s="90"/>
      <c r="AV206" s="105">
        <f t="shared" si="83"/>
        <v>0</v>
      </c>
      <c r="AW206" s="90"/>
      <c r="AX206" s="105">
        <f t="shared" si="84"/>
        <v>0</v>
      </c>
      <c r="AY206" s="94">
        <f t="shared" si="85"/>
        <v>0</v>
      </c>
      <c r="AZ206" s="104">
        <f t="shared" si="86"/>
        <v>0</v>
      </c>
      <c r="BA206" s="96"/>
      <c r="BB206" s="96"/>
      <c r="BC206" s="96"/>
      <c r="BD206" s="107"/>
      <c r="BE206" s="107"/>
      <c r="BF206" s="103">
        <f t="shared" si="66"/>
        <v>0</v>
      </c>
      <c r="BG206" s="62">
        <f t="shared" si="87"/>
        <v>0</v>
      </c>
      <c r="BH206" s="63">
        <f t="shared" si="88"/>
        <v>0</v>
      </c>
      <c r="BI206" s="64">
        <f t="shared" si="88"/>
        <v>0</v>
      </c>
      <c r="BJ206" s="64">
        <f t="shared" si="88"/>
        <v>0</v>
      </c>
      <c r="BK206" s="67"/>
      <c r="BL206" s="67"/>
      <c r="BM206" s="67"/>
      <c r="BN206" s="67"/>
      <c r="BO206" s="67"/>
      <c r="BP206" s="67"/>
      <c r="BQ206" s="67"/>
      <c r="BR206" s="67"/>
      <c r="BS206" s="68"/>
      <c r="BT206" s="69"/>
      <c r="BU206" s="69"/>
    </row>
    <row r="207" spans="1:73" ht="25.5" hidden="1" customHeight="1" outlineLevel="1">
      <c r="A207" s="14">
        <v>15</v>
      </c>
      <c r="B207" s="26" t="s">
        <v>195</v>
      </c>
      <c r="C207" s="46"/>
      <c r="D207" s="47"/>
      <c r="E207" s="46"/>
      <c r="F207" s="46"/>
      <c r="G207" s="46"/>
      <c r="H207" s="47"/>
      <c r="I207" s="46"/>
      <c r="J207" s="46"/>
      <c r="K207" s="46"/>
      <c r="L207" s="47"/>
      <c r="M207" s="46"/>
      <c r="N207" s="46"/>
      <c r="O207" s="48"/>
      <c r="P207" s="47"/>
      <c r="Q207" s="46"/>
      <c r="R207" s="46"/>
      <c r="S207" s="99">
        <f t="shared" si="67"/>
        <v>0</v>
      </c>
      <c r="T207" s="99">
        <f t="shared" si="68"/>
        <v>0</v>
      </c>
      <c r="U207" s="99">
        <f t="shared" si="69"/>
        <v>0</v>
      </c>
      <c r="V207" s="99">
        <f t="shared" si="70"/>
        <v>0</v>
      </c>
      <c r="W207" s="73" t="e">
        <f t="shared" si="71"/>
        <v>#DIV/0!</v>
      </c>
      <c r="X207" s="73" t="e">
        <f t="shared" si="72"/>
        <v>#DIV/0!</v>
      </c>
      <c r="Y207" s="17"/>
      <c r="Z207" s="18"/>
      <c r="AA207" s="82"/>
      <c r="AB207" s="99">
        <v>0</v>
      </c>
      <c r="AC207" s="78"/>
      <c r="AD207" s="78"/>
      <c r="AE207" s="80"/>
      <c r="AF207" s="104">
        <v>0</v>
      </c>
      <c r="AG207" s="81"/>
      <c r="AH207" s="81"/>
      <c r="AI207" s="49">
        <f t="shared" si="73"/>
        <v>0</v>
      </c>
      <c r="AJ207" s="49">
        <f t="shared" si="74"/>
        <v>0</v>
      </c>
      <c r="AK207" s="49">
        <f t="shared" si="75"/>
        <v>0</v>
      </c>
      <c r="AL207" s="75">
        <f t="shared" si="76"/>
        <v>0</v>
      </c>
      <c r="AM207" s="49">
        <f t="shared" si="77"/>
        <v>0</v>
      </c>
      <c r="AN207" s="49">
        <f t="shared" si="78"/>
        <v>0</v>
      </c>
      <c r="AO207" s="49">
        <f t="shared" si="79"/>
        <v>0</v>
      </c>
      <c r="AP207" s="75">
        <f t="shared" si="80"/>
        <v>0</v>
      </c>
      <c r="AQ207" s="90"/>
      <c r="AR207" s="105">
        <f t="shared" si="81"/>
        <v>0</v>
      </c>
      <c r="AS207" s="90"/>
      <c r="AT207" s="105">
        <f t="shared" si="82"/>
        <v>0</v>
      </c>
      <c r="AU207" s="90"/>
      <c r="AV207" s="105">
        <f t="shared" si="83"/>
        <v>0</v>
      </c>
      <c r="AW207" s="90"/>
      <c r="AX207" s="105">
        <f t="shared" si="84"/>
        <v>0</v>
      </c>
      <c r="AY207" s="94">
        <f t="shared" si="85"/>
        <v>0</v>
      </c>
      <c r="AZ207" s="104">
        <f t="shared" si="86"/>
        <v>0</v>
      </c>
      <c r="BA207" s="96"/>
      <c r="BB207" s="96"/>
      <c r="BC207" s="96"/>
      <c r="BD207" s="107"/>
      <c r="BE207" s="107"/>
      <c r="BF207" s="103">
        <f t="shared" si="66"/>
        <v>0</v>
      </c>
      <c r="BG207" s="62">
        <f t="shared" si="87"/>
        <v>0</v>
      </c>
      <c r="BH207" s="63">
        <f t="shared" si="88"/>
        <v>0</v>
      </c>
      <c r="BI207" s="64">
        <f t="shared" si="88"/>
        <v>0</v>
      </c>
      <c r="BJ207" s="64">
        <f t="shared" si="88"/>
        <v>0</v>
      </c>
      <c r="BK207" s="67"/>
      <c r="BL207" s="67"/>
      <c r="BM207" s="67"/>
      <c r="BN207" s="67"/>
      <c r="BO207" s="67"/>
      <c r="BP207" s="67"/>
      <c r="BQ207" s="67"/>
      <c r="BR207" s="67"/>
      <c r="BS207" s="68"/>
      <c r="BT207" s="69"/>
      <c r="BU207" s="69"/>
    </row>
    <row r="208" spans="1:73" ht="25.5" hidden="1" customHeight="1" outlineLevel="1">
      <c r="A208" s="14">
        <v>16</v>
      </c>
      <c r="B208" s="26" t="s">
        <v>196</v>
      </c>
      <c r="C208" s="46"/>
      <c r="D208" s="47"/>
      <c r="E208" s="46"/>
      <c r="F208" s="46"/>
      <c r="G208" s="46"/>
      <c r="H208" s="47"/>
      <c r="I208" s="46"/>
      <c r="J208" s="46"/>
      <c r="K208" s="46"/>
      <c r="L208" s="47"/>
      <c r="M208" s="46"/>
      <c r="N208" s="46"/>
      <c r="O208" s="48"/>
      <c r="P208" s="47"/>
      <c r="Q208" s="46"/>
      <c r="R208" s="46"/>
      <c r="S208" s="99">
        <f t="shared" si="67"/>
        <v>0</v>
      </c>
      <c r="T208" s="99">
        <f t="shared" si="68"/>
        <v>0</v>
      </c>
      <c r="U208" s="99">
        <f t="shared" si="69"/>
        <v>0</v>
      </c>
      <c r="V208" s="99">
        <f t="shared" si="70"/>
        <v>0</v>
      </c>
      <c r="W208" s="73" t="e">
        <f t="shared" si="71"/>
        <v>#DIV/0!</v>
      </c>
      <c r="X208" s="73" t="e">
        <f t="shared" si="72"/>
        <v>#DIV/0!</v>
      </c>
      <c r="Y208" s="17"/>
      <c r="Z208" s="18"/>
      <c r="AA208" s="82"/>
      <c r="AB208" s="99">
        <v>0</v>
      </c>
      <c r="AC208" s="78"/>
      <c r="AD208" s="78"/>
      <c r="AE208" s="80"/>
      <c r="AF208" s="104">
        <v>0</v>
      </c>
      <c r="AG208" s="81"/>
      <c r="AH208" s="81"/>
      <c r="AI208" s="49">
        <f t="shared" si="73"/>
        <v>0</v>
      </c>
      <c r="AJ208" s="49">
        <f t="shared" si="74"/>
        <v>0</v>
      </c>
      <c r="AK208" s="49">
        <f t="shared" si="75"/>
        <v>0</v>
      </c>
      <c r="AL208" s="75">
        <f t="shared" si="76"/>
        <v>0</v>
      </c>
      <c r="AM208" s="49">
        <f t="shared" si="77"/>
        <v>0</v>
      </c>
      <c r="AN208" s="49">
        <f t="shared" si="78"/>
        <v>0</v>
      </c>
      <c r="AO208" s="49">
        <f t="shared" si="79"/>
        <v>0</v>
      </c>
      <c r="AP208" s="75">
        <f t="shared" si="80"/>
        <v>0</v>
      </c>
      <c r="AQ208" s="90"/>
      <c r="AR208" s="105">
        <f t="shared" si="81"/>
        <v>0</v>
      </c>
      <c r="AS208" s="90"/>
      <c r="AT208" s="105">
        <f t="shared" si="82"/>
        <v>0</v>
      </c>
      <c r="AU208" s="90"/>
      <c r="AV208" s="105">
        <f t="shared" si="83"/>
        <v>0</v>
      </c>
      <c r="AW208" s="90"/>
      <c r="AX208" s="105">
        <f t="shared" si="84"/>
        <v>0</v>
      </c>
      <c r="AY208" s="94">
        <f t="shared" si="85"/>
        <v>0</v>
      </c>
      <c r="AZ208" s="104">
        <f t="shared" si="86"/>
        <v>0</v>
      </c>
      <c r="BA208" s="96"/>
      <c r="BB208" s="96"/>
      <c r="BC208" s="96"/>
      <c r="BD208" s="107"/>
      <c r="BE208" s="107"/>
      <c r="BF208" s="103">
        <f t="shared" si="66"/>
        <v>0</v>
      </c>
      <c r="BG208" s="62">
        <f t="shared" si="87"/>
        <v>0</v>
      </c>
      <c r="BH208" s="63">
        <f t="shared" si="88"/>
        <v>0</v>
      </c>
      <c r="BI208" s="64">
        <f t="shared" si="88"/>
        <v>0</v>
      </c>
      <c r="BJ208" s="64">
        <f t="shared" si="88"/>
        <v>0</v>
      </c>
      <c r="BK208" s="67"/>
      <c r="BL208" s="67"/>
      <c r="BM208" s="67"/>
      <c r="BN208" s="67"/>
      <c r="BO208" s="67"/>
      <c r="BP208" s="67"/>
      <c r="BQ208" s="67"/>
      <c r="BR208" s="67"/>
      <c r="BS208" s="68"/>
      <c r="BT208" s="69"/>
      <c r="BU208" s="69"/>
    </row>
    <row r="209" spans="1:73" ht="32.25" hidden="1" customHeight="1" outlineLevel="1">
      <c r="A209" s="14">
        <v>17</v>
      </c>
      <c r="B209" s="24" t="s">
        <v>197</v>
      </c>
      <c r="C209" s="46"/>
      <c r="D209" s="47"/>
      <c r="E209" s="46"/>
      <c r="F209" s="46"/>
      <c r="G209" s="46"/>
      <c r="H209" s="47"/>
      <c r="I209" s="46"/>
      <c r="J209" s="46"/>
      <c r="K209" s="46"/>
      <c r="L209" s="47"/>
      <c r="M209" s="46"/>
      <c r="N209" s="46"/>
      <c r="O209" s="48"/>
      <c r="P209" s="47"/>
      <c r="Q209" s="46"/>
      <c r="R209" s="46"/>
      <c r="S209" s="99">
        <f t="shared" si="67"/>
        <v>0</v>
      </c>
      <c r="T209" s="99">
        <f t="shared" si="68"/>
        <v>0</v>
      </c>
      <c r="U209" s="99">
        <f t="shared" si="69"/>
        <v>0</v>
      </c>
      <c r="V209" s="99">
        <f t="shared" si="70"/>
        <v>0</v>
      </c>
      <c r="W209" s="73" t="e">
        <f t="shared" si="71"/>
        <v>#DIV/0!</v>
      </c>
      <c r="X209" s="73" t="e">
        <f t="shared" si="72"/>
        <v>#DIV/0!</v>
      </c>
      <c r="Y209" s="17"/>
      <c r="Z209" s="18"/>
      <c r="AA209" s="78"/>
      <c r="AB209" s="99">
        <v>0</v>
      </c>
      <c r="AC209" s="78"/>
      <c r="AD209" s="78"/>
      <c r="AE209" s="80"/>
      <c r="AF209" s="104">
        <v>0</v>
      </c>
      <c r="AG209" s="81"/>
      <c r="AH209" s="81"/>
      <c r="AI209" s="49">
        <f t="shared" si="73"/>
        <v>0</v>
      </c>
      <c r="AJ209" s="49">
        <f t="shared" si="74"/>
        <v>0</v>
      </c>
      <c r="AK209" s="49">
        <f t="shared" si="75"/>
        <v>0</v>
      </c>
      <c r="AL209" s="75">
        <f t="shared" si="76"/>
        <v>0</v>
      </c>
      <c r="AM209" s="49">
        <f t="shared" si="77"/>
        <v>0</v>
      </c>
      <c r="AN209" s="49">
        <f t="shared" si="78"/>
        <v>0</v>
      </c>
      <c r="AO209" s="49">
        <f t="shared" si="79"/>
        <v>0</v>
      </c>
      <c r="AP209" s="75">
        <f t="shared" si="80"/>
        <v>0</v>
      </c>
      <c r="AQ209" s="90"/>
      <c r="AR209" s="105">
        <f t="shared" si="81"/>
        <v>0</v>
      </c>
      <c r="AS209" s="90"/>
      <c r="AT209" s="105">
        <f t="shared" si="82"/>
        <v>0</v>
      </c>
      <c r="AU209" s="90"/>
      <c r="AV209" s="105">
        <f t="shared" si="83"/>
        <v>0</v>
      </c>
      <c r="AW209" s="90"/>
      <c r="AX209" s="105">
        <f t="shared" si="84"/>
        <v>0</v>
      </c>
      <c r="AY209" s="94">
        <f t="shared" si="85"/>
        <v>0</v>
      </c>
      <c r="AZ209" s="104">
        <f t="shared" si="86"/>
        <v>0</v>
      </c>
      <c r="BA209" s="96"/>
      <c r="BB209" s="96"/>
      <c r="BC209" s="96"/>
      <c r="BD209" s="107"/>
      <c r="BE209" s="107"/>
      <c r="BF209" s="103">
        <f t="shared" si="66"/>
        <v>0</v>
      </c>
      <c r="BG209" s="62">
        <f t="shared" si="87"/>
        <v>0</v>
      </c>
      <c r="BH209" s="63">
        <f t="shared" si="88"/>
        <v>0</v>
      </c>
      <c r="BI209" s="64">
        <f t="shared" si="88"/>
        <v>0</v>
      </c>
      <c r="BJ209" s="64">
        <f t="shared" si="88"/>
        <v>0</v>
      </c>
      <c r="BK209" s="67"/>
      <c r="BL209" s="67"/>
      <c r="BM209" s="67"/>
      <c r="BN209" s="67"/>
      <c r="BO209" s="67"/>
      <c r="BP209" s="67"/>
      <c r="BQ209" s="67"/>
      <c r="BR209" s="67"/>
      <c r="BS209" s="68"/>
      <c r="BT209" s="69"/>
      <c r="BU209" s="69"/>
    </row>
    <row r="210" spans="1:73" ht="25.5" hidden="1" customHeight="1" outlineLevel="1">
      <c r="A210" s="14">
        <v>18</v>
      </c>
      <c r="B210" s="26" t="s">
        <v>198</v>
      </c>
      <c r="C210" s="46"/>
      <c r="D210" s="47"/>
      <c r="E210" s="46"/>
      <c r="F210" s="46"/>
      <c r="G210" s="46"/>
      <c r="H210" s="47"/>
      <c r="I210" s="46"/>
      <c r="J210" s="46"/>
      <c r="K210" s="46"/>
      <c r="L210" s="47"/>
      <c r="M210" s="46"/>
      <c r="N210" s="46"/>
      <c r="O210" s="48"/>
      <c r="P210" s="47"/>
      <c r="Q210" s="46"/>
      <c r="R210" s="46"/>
      <c r="S210" s="99">
        <f t="shared" si="67"/>
        <v>0</v>
      </c>
      <c r="T210" s="99">
        <f t="shared" si="68"/>
        <v>0</v>
      </c>
      <c r="U210" s="99">
        <f t="shared" si="69"/>
        <v>0</v>
      </c>
      <c r="V210" s="99">
        <f t="shared" si="70"/>
        <v>0</v>
      </c>
      <c r="W210" s="73" t="e">
        <f t="shared" si="71"/>
        <v>#DIV/0!</v>
      </c>
      <c r="X210" s="73" t="e">
        <f t="shared" si="72"/>
        <v>#DIV/0!</v>
      </c>
      <c r="Y210" s="17"/>
      <c r="Z210" s="18"/>
      <c r="AA210" s="82"/>
      <c r="AB210" s="99">
        <v>0</v>
      </c>
      <c r="AC210" s="78"/>
      <c r="AD210" s="78"/>
      <c r="AE210" s="80"/>
      <c r="AF210" s="104">
        <v>0</v>
      </c>
      <c r="AG210" s="81"/>
      <c r="AH210" s="81"/>
      <c r="AI210" s="49">
        <f t="shared" si="73"/>
        <v>0</v>
      </c>
      <c r="AJ210" s="49">
        <f t="shared" si="74"/>
        <v>0</v>
      </c>
      <c r="AK210" s="49">
        <f t="shared" si="75"/>
        <v>0</v>
      </c>
      <c r="AL210" s="75">
        <f t="shared" si="76"/>
        <v>0</v>
      </c>
      <c r="AM210" s="49">
        <f t="shared" si="77"/>
        <v>0</v>
      </c>
      <c r="AN210" s="49">
        <f t="shared" si="78"/>
        <v>0</v>
      </c>
      <c r="AO210" s="49">
        <f t="shared" si="79"/>
        <v>0</v>
      </c>
      <c r="AP210" s="75">
        <f t="shared" si="80"/>
        <v>0</v>
      </c>
      <c r="AQ210" s="90"/>
      <c r="AR210" s="105">
        <f t="shared" si="81"/>
        <v>0</v>
      </c>
      <c r="AS210" s="90"/>
      <c r="AT210" s="105">
        <f t="shared" si="82"/>
        <v>0</v>
      </c>
      <c r="AU210" s="90"/>
      <c r="AV210" s="105">
        <f t="shared" si="83"/>
        <v>0</v>
      </c>
      <c r="AW210" s="90"/>
      <c r="AX210" s="105">
        <f t="shared" si="84"/>
        <v>0</v>
      </c>
      <c r="AY210" s="94">
        <f t="shared" si="85"/>
        <v>0</v>
      </c>
      <c r="AZ210" s="104">
        <f t="shared" si="86"/>
        <v>0</v>
      </c>
      <c r="BA210" s="96"/>
      <c r="BB210" s="96"/>
      <c r="BC210" s="96"/>
      <c r="BD210" s="107"/>
      <c r="BE210" s="107"/>
      <c r="BF210" s="103">
        <f t="shared" si="66"/>
        <v>0</v>
      </c>
      <c r="BG210" s="62">
        <f t="shared" si="87"/>
        <v>0</v>
      </c>
      <c r="BH210" s="63">
        <f t="shared" si="88"/>
        <v>0</v>
      </c>
      <c r="BI210" s="64">
        <f t="shared" si="88"/>
        <v>0</v>
      </c>
      <c r="BJ210" s="64">
        <f t="shared" si="88"/>
        <v>0</v>
      </c>
      <c r="BK210" s="67"/>
      <c r="BL210" s="67"/>
      <c r="BM210" s="67"/>
      <c r="BN210" s="67"/>
      <c r="BO210" s="67"/>
      <c r="BP210" s="67"/>
      <c r="BQ210" s="67"/>
      <c r="BR210" s="67"/>
      <c r="BS210" s="68"/>
      <c r="BT210" s="69"/>
      <c r="BU210" s="69"/>
    </row>
    <row r="211" spans="1:73" ht="25.5" hidden="1" customHeight="1" outlineLevel="1">
      <c r="A211" s="14">
        <v>19</v>
      </c>
      <c r="B211" s="26" t="s">
        <v>199</v>
      </c>
      <c r="C211" s="46"/>
      <c r="D211" s="47"/>
      <c r="E211" s="46"/>
      <c r="F211" s="46"/>
      <c r="G211" s="46"/>
      <c r="H211" s="47"/>
      <c r="I211" s="46"/>
      <c r="J211" s="46"/>
      <c r="K211" s="46"/>
      <c r="L211" s="47"/>
      <c r="M211" s="46"/>
      <c r="N211" s="46"/>
      <c r="O211" s="48"/>
      <c r="P211" s="47"/>
      <c r="Q211" s="46"/>
      <c r="R211" s="46"/>
      <c r="S211" s="99">
        <f t="shared" si="67"/>
        <v>0</v>
      </c>
      <c r="T211" s="99">
        <f t="shared" si="68"/>
        <v>0</v>
      </c>
      <c r="U211" s="99">
        <f t="shared" si="69"/>
        <v>0</v>
      </c>
      <c r="V211" s="99">
        <f t="shared" si="70"/>
        <v>0</v>
      </c>
      <c r="W211" s="73" t="e">
        <f t="shared" si="71"/>
        <v>#DIV/0!</v>
      </c>
      <c r="X211" s="73" t="e">
        <f t="shared" si="72"/>
        <v>#DIV/0!</v>
      </c>
      <c r="Y211" s="17"/>
      <c r="Z211" s="18"/>
      <c r="AA211" s="82"/>
      <c r="AB211" s="99">
        <v>0</v>
      </c>
      <c r="AC211" s="78"/>
      <c r="AD211" s="78"/>
      <c r="AE211" s="80"/>
      <c r="AF211" s="104">
        <v>0</v>
      </c>
      <c r="AG211" s="81"/>
      <c r="AH211" s="81"/>
      <c r="AI211" s="49">
        <f t="shared" si="73"/>
        <v>0</v>
      </c>
      <c r="AJ211" s="49">
        <f t="shared" si="74"/>
        <v>0</v>
      </c>
      <c r="AK211" s="49">
        <f t="shared" si="75"/>
        <v>0</v>
      </c>
      <c r="AL211" s="75">
        <f t="shared" si="76"/>
        <v>0</v>
      </c>
      <c r="AM211" s="49">
        <f t="shared" si="77"/>
        <v>0</v>
      </c>
      <c r="AN211" s="49">
        <f t="shared" si="78"/>
        <v>0</v>
      </c>
      <c r="AO211" s="49">
        <f t="shared" si="79"/>
        <v>0</v>
      </c>
      <c r="AP211" s="75">
        <f t="shared" si="80"/>
        <v>0</v>
      </c>
      <c r="AQ211" s="90"/>
      <c r="AR211" s="105">
        <f t="shared" si="81"/>
        <v>0</v>
      </c>
      <c r="AS211" s="90"/>
      <c r="AT211" s="105">
        <f t="shared" si="82"/>
        <v>0</v>
      </c>
      <c r="AU211" s="90"/>
      <c r="AV211" s="105">
        <f t="shared" si="83"/>
        <v>0</v>
      </c>
      <c r="AW211" s="90"/>
      <c r="AX211" s="105">
        <f t="shared" si="84"/>
        <v>0</v>
      </c>
      <c r="AY211" s="94">
        <f t="shared" si="85"/>
        <v>0</v>
      </c>
      <c r="AZ211" s="104">
        <f t="shared" si="86"/>
        <v>0</v>
      </c>
      <c r="BA211" s="96"/>
      <c r="BB211" s="96"/>
      <c r="BC211" s="96"/>
      <c r="BD211" s="107"/>
      <c r="BE211" s="107"/>
      <c r="BF211" s="103">
        <f t="shared" si="66"/>
        <v>0</v>
      </c>
      <c r="BG211" s="62">
        <f t="shared" si="87"/>
        <v>0</v>
      </c>
      <c r="BH211" s="63">
        <f t="shared" si="88"/>
        <v>0</v>
      </c>
      <c r="BI211" s="64">
        <f t="shared" si="88"/>
        <v>0</v>
      </c>
      <c r="BJ211" s="64">
        <f t="shared" si="88"/>
        <v>0</v>
      </c>
      <c r="BK211" s="67"/>
      <c r="BL211" s="67"/>
      <c r="BM211" s="67"/>
      <c r="BN211" s="67"/>
      <c r="BO211" s="67"/>
      <c r="BP211" s="67"/>
      <c r="BQ211" s="67"/>
      <c r="BR211" s="67"/>
      <c r="BS211" s="68"/>
      <c r="BT211" s="69"/>
      <c r="BU211" s="69"/>
    </row>
    <row r="212" spans="1:73" ht="12.75" hidden="1" customHeight="1" outlineLevel="1">
      <c r="A212" s="14">
        <v>20</v>
      </c>
      <c r="B212" s="24" t="s">
        <v>202</v>
      </c>
      <c r="C212" s="46"/>
      <c r="D212" s="47"/>
      <c r="E212" s="46"/>
      <c r="F212" s="46"/>
      <c r="G212" s="46"/>
      <c r="H212" s="47"/>
      <c r="I212" s="46"/>
      <c r="J212" s="46"/>
      <c r="K212" s="46"/>
      <c r="L212" s="47"/>
      <c r="M212" s="46"/>
      <c r="N212" s="46"/>
      <c r="O212" s="48"/>
      <c r="P212" s="47"/>
      <c r="Q212" s="46"/>
      <c r="R212" s="46"/>
      <c r="S212" s="99">
        <f t="shared" si="67"/>
        <v>0</v>
      </c>
      <c r="T212" s="99">
        <f t="shared" si="68"/>
        <v>0</v>
      </c>
      <c r="U212" s="99">
        <f t="shared" si="69"/>
        <v>0</v>
      </c>
      <c r="V212" s="99">
        <f t="shared" si="70"/>
        <v>0</v>
      </c>
      <c r="W212" s="73" t="e">
        <f t="shared" si="71"/>
        <v>#DIV/0!</v>
      </c>
      <c r="X212" s="73" t="e">
        <f t="shared" si="72"/>
        <v>#DIV/0!</v>
      </c>
      <c r="Y212" s="17"/>
      <c r="Z212" s="18"/>
      <c r="AA212" s="78"/>
      <c r="AB212" s="99">
        <v>0</v>
      </c>
      <c r="AC212" s="78"/>
      <c r="AD212" s="78"/>
      <c r="AE212" s="80"/>
      <c r="AF212" s="104">
        <v>0</v>
      </c>
      <c r="AG212" s="81"/>
      <c r="AH212" s="81"/>
      <c r="AI212" s="49">
        <f t="shared" si="73"/>
        <v>0</v>
      </c>
      <c r="AJ212" s="49">
        <f t="shared" si="74"/>
        <v>0</v>
      </c>
      <c r="AK212" s="49">
        <f t="shared" si="75"/>
        <v>0</v>
      </c>
      <c r="AL212" s="75">
        <f t="shared" si="76"/>
        <v>0</v>
      </c>
      <c r="AM212" s="49">
        <f t="shared" si="77"/>
        <v>0</v>
      </c>
      <c r="AN212" s="49">
        <f t="shared" si="78"/>
        <v>0</v>
      </c>
      <c r="AO212" s="49">
        <f t="shared" si="79"/>
        <v>0</v>
      </c>
      <c r="AP212" s="75">
        <f t="shared" si="80"/>
        <v>0</v>
      </c>
      <c r="AQ212" s="90"/>
      <c r="AR212" s="105">
        <f t="shared" si="81"/>
        <v>0</v>
      </c>
      <c r="AS212" s="90"/>
      <c r="AT212" s="105">
        <f t="shared" si="82"/>
        <v>0</v>
      </c>
      <c r="AU212" s="90"/>
      <c r="AV212" s="105">
        <f t="shared" si="83"/>
        <v>0</v>
      </c>
      <c r="AW212" s="90"/>
      <c r="AX212" s="105">
        <f t="shared" si="84"/>
        <v>0</v>
      </c>
      <c r="AY212" s="94">
        <f t="shared" si="85"/>
        <v>0</v>
      </c>
      <c r="AZ212" s="104">
        <f t="shared" si="86"/>
        <v>0</v>
      </c>
      <c r="BA212" s="96"/>
      <c r="BB212" s="96"/>
      <c r="BC212" s="96"/>
      <c r="BD212" s="107"/>
      <c r="BE212" s="107"/>
      <c r="BF212" s="103">
        <f t="shared" si="66"/>
        <v>0</v>
      </c>
      <c r="BG212" s="62">
        <f t="shared" si="87"/>
        <v>0</v>
      </c>
      <c r="BH212" s="63">
        <f t="shared" si="88"/>
        <v>0</v>
      </c>
      <c r="BI212" s="64">
        <f t="shared" si="88"/>
        <v>0</v>
      </c>
      <c r="BJ212" s="64">
        <f t="shared" si="88"/>
        <v>0</v>
      </c>
      <c r="BK212" s="67"/>
      <c r="BL212" s="67"/>
      <c r="BM212" s="67"/>
      <c r="BN212" s="67"/>
      <c r="BO212" s="67"/>
      <c r="BP212" s="67"/>
      <c r="BQ212" s="67"/>
      <c r="BR212" s="67"/>
      <c r="BS212" s="68"/>
      <c r="BT212" s="69"/>
      <c r="BU212" s="69"/>
    </row>
    <row r="213" spans="1:73" ht="25.5" hidden="1" customHeight="1" outlineLevel="1">
      <c r="A213" s="14">
        <v>21</v>
      </c>
      <c r="B213" s="26" t="s">
        <v>200</v>
      </c>
      <c r="C213" s="46"/>
      <c r="D213" s="47"/>
      <c r="E213" s="46"/>
      <c r="F213" s="46"/>
      <c r="G213" s="46"/>
      <c r="H213" s="47"/>
      <c r="I213" s="46"/>
      <c r="J213" s="46"/>
      <c r="K213" s="46"/>
      <c r="L213" s="47"/>
      <c r="M213" s="46"/>
      <c r="N213" s="46"/>
      <c r="O213" s="48"/>
      <c r="P213" s="47"/>
      <c r="Q213" s="46"/>
      <c r="R213" s="46"/>
      <c r="S213" s="99">
        <f t="shared" si="67"/>
        <v>0</v>
      </c>
      <c r="T213" s="99">
        <f t="shared" si="68"/>
        <v>0</v>
      </c>
      <c r="U213" s="99">
        <f t="shared" si="69"/>
        <v>0</v>
      </c>
      <c r="V213" s="99">
        <f t="shared" si="70"/>
        <v>0</v>
      </c>
      <c r="W213" s="73" t="e">
        <f t="shared" si="71"/>
        <v>#DIV/0!</v>
      </c>
      <c r="X213" s="73" t="e">
        <f t="shared" si="72"/>
        <v>#DIV/0!</v>
      </c>
      <c r="Y213" s="17"/>
      <c r="Z213" s="18"/>
      <c r="AA213" s="82"/>
      <c r="AB213" s="99">
        <v>0</v>
      </c>
      <c r="AC213" s="78"/>
      <c r="AD213" s="78"/>
      <c r="AE213" s="80"/>
      <c r="AF213" s="104">
        <v>0</v>
      </c>
      <c r="AG213" s="81"/>
      <c r="AH213" s="81"/>
      <c r="AI213" s="49">
        <f t="shared" si="73"/>
        <v>0</v>
      </c>
      <c r="AJ213" s="49">
        <f t="shared" si="74"/>
        <v>0</v>
      </c>
      <c r="AK213" s="49">
        <f t="shared" si="75"/>
        <v>0</v>
      </c>
      <c r="AL213" s="75">
        <f t="shared" si="76"/>
        <v>0</v>
      </c>
      <c r="AM213" s="49">
        <f t="shared" si="77"/>
        <v>0</v>
      </c>
      <c r="AN213" s="49">
        <f t="shared" si="78"/>
        <v>0</v>
      </c>
      <c r="AO213" s="49">
        <f t="shared" si="79"/>
        <v>0</v>
      </c>
      <c r="AP213" s="75">
        <f t="shared" si="80"/>
        <v>0</v>
      </c>
      <c r="AQ213" s="90"/>
      <c r="AR213" s="105">
        <f t="shared" si="81"/>
        <v>0</v>
      </c>
      <c r="AS213" s="90"/>
      <c r="AT213" s="105">
        <f t="shared" si="82"/>
        <v>0</v>
      </c>
      <c r="AU213" s="90"/>
      <c r="AV213" s="105">
        <f t="shared" si="83"/>
        <v>0</v>
      </c>
      <c r="AW213" s="90"/>
      <c r="AX213" s="105">
        <f t="shared" si="84"/>
        <v>0</v>
      </c>
      <c r="AY213" s="94">
        <f t="shared" si="85"/>
        <v>0</v>
      </c>
      <c r="AZ213" s="104">
        <f t="shared" si="86"/>
        <v>0</v>
      </c>
      <c r="BA213" s="96"/>
      <c r="BB213" s="96"/>
      <c r="BC213" s="96"/>
      <c r="BD213" s="107"/>
      <c r="BE213" s="107"/>
      <c r="BF213" s="103">
        <f t="shared" si="66"/>
        <v>0</v>
      </c>
      <c r="BG213" s="62">
        <f t="shared" si="87"/>
        <v>0</v>
      </c>
      <c r="BH213" s="63">
        <f t="shared" si="88"/>
        <v>0</v>
      </c>
      <c r="BI213" s="64">
        <f t="shared" si="88"/>
        <v>0</v>
      </c>
      <c r="BJ213" s="64">
        <f t="shared" si="88"/>
        <v>0</v>
      </c>
      <c r="BK213" s="67"/>
      <c r="BL213" s="67"/>
      <c r="BM213" s="67"/>
      <c r="BN213" s="67"/>
      <c r="BO213" s="67"/>
      <c r="BP213" s="67"/>
      <c r="BQ213" s="67"/>
      <c r="BR213" s="67"/>
      <c r="BS213" s="68"/>
      <c r="BT213" s="69"/>
      <c r="BU213" s="69"/>
    </row>
    <row r="214" spans="1:73" ht="25.5" hidden="1" customHeight="1" outlineLevel="1">
      <c r="A214" s="14">
        <v>22</v>
      </c>
      <c r="B214" s="26" t="s">
        <v>201</v>
      </c>
      <c r="C214" s="46"/>
      <c r="D214" s="47"/>
      <c r="E214" s="46"/>
      <c r="F214" s="46"/>
      <c r="G214" s="46"/>
      <c r="H214" s="47"/>
      <c r="I214" s="46"/>
      <c r="J214" s="46"/>
      <c r="K214" s="46"/>
      <c r="L214" s="47"/>
      <c r="M214" s="46"/>
      <c r="N214" s="46"/>
      <c r="O214" s="48"/>
      <c r="P214" s="47"/>
      <c r="Q214" s="46"/>
      <c r="R214" s="46"/>
      <c r="S214" s="99">
        <f t="shared" si="67"/>
        <v>0</v>
      </c>
      <c r="T214" s="99">
        <f t="shared" si="68"/>
        <v>0</v>
      </c>
      <c r="U214" s="99">
        <f t="shared" si="69"/>
        <v>0</v>
      </c>
      <c r="V214" s="99">
        <f t="shared" si="70"/>
        <v>0</v>
      </c>
      <c r="W214" s="73" t="e">
        <f t="shared" si="71"/>
        <v>#DIV/0!</v>
      </c>
      <c r="X214" s="73" t="e">
        <f t="shared" si="72"/>
        <v>#DIV/0!</v>
      </c>
      <c r="Y214" s="17"/>
      <c r="Z214" s="18"/>
      <c r="AA214" s="82"/>
      <c r="AB214" s="99">
        <v>0</v>
      </c>
      <c r="AC214" s="78"/>
      <c r="AD214" s="78"/>
      <c r="AE214" s="80"/>
      <c r="AF214" s="104">
        <v>0</v>
      </c>
      <c r="AG214" s="81"/>
      <c r="AH214" s="81"/>
      <c r="AI214" s="49">
        <f t="shared" si="73"/>
        <v>0</v>
      </c>
      <c r="AJ214" s="49">
        <f t="shared" si="74"/>
        <v>0</v>
      </c>
      <c r="AK214" s="49">
        <f t="shared" si="75"/>
        <v>0</v>
      </c>
      <c r="AL214" s="75">
        <f t="shared" si="76"/>
        <v>0</v>
      </c>
      <c r="AM214" s="49">
        <f t="shared" si="77"/>
        <v>0</v>
      </c>
      <c r="AN214" s="49">
        <f t="shared" si="78"/>
        <v>0</v>
      </c>
      <c r="AO214" s="49">
        <f t="shared" si="79"/>
        <v>0</v>
      </c>
      <c r="AP214" s="75">
        <f t="shared" si="80"/>
        <v>0</v>
      </c>
      <c r="AQ214" s="90"/>
      <c r="AR214" s="105">
        <f t="shared" si="81"/>
        <v>0</v>
      </c>
      <c r="AS214" s="90"/>
      <c r="AT214" s="105">
        <f t="shared" si="82"/>
        <v>0</v>
      </c>
      <c r="AU214" s="90"/>
      <c r="AV214" s="105">
        <f t="shared" si="83"/>
        <v>0</v>
      </c>
      <c r="AW214" s="90"/>
      <c r="AX214" s="105">
        <f t="shared" si="84"/>
        <v>0</v>
      </c>
      <c r="AY214" s="94">
        <f t="shared" si="85"/>
        <v>0</v>
      </c>
      <c r="AZ214" s="104">
        <f t="shared" si="86"/>
        <v>0</v>
      </c>
      <c r="BA214" s="96"/>
      <c r="BB214" s="96"/>
      <c r="BC214" s="96"/>
      <c r="BD214" s="107"/>
      <c r="BE214" s="107"/>
      <c r="BF214" s="103">
        <f t="shared" si="66"/>
        <v>0</v>
      </c>
      <c r="BG214" s="62">
        <f t="shared" si="87"/>
        <v>0</v>
      </c>
      <c r="BH214" s="63">
        <f t="shared" si="88"/>
        <v>0</v>
      </c>
      <c r="BI214" s="64">
        <f t="shared" si="88"/>
        <v>0</v>
      </c>
      <c r="BJ214" s="64">
        <f t="shared" si="88"/>
        <v>0</v>
      </c>
      <c r="BK214" s="67"/>
      <c r="BL214" s="67"/>
      <c r="BM214" s="67"/>
      <c r="BN214" s="67"/>
      <c r="BO214" s="67"/>
      <c r="BP214" s="67"/>
      <c r="BQ214" s="67"/>
      <c r="BR214" s="67"/>
      <c r="BS214" s="68"/>
      <c r="BT214" s="69"/>
      <c r="BU214" s="69"/>
    </row>
    <row r="215" spans="1:73" ht="31.5" hidden="1" customHeight="1" outlineLevel="1">
      <c r="A215" s="14">
        <v>23</v>
      </c>
      <c r="B215" s="24" t="s">
        <v>203</v>
      </c>
      <c r="C215" s="46"/>
      <c r="D215" s="47"/>
      <c r="E215" s="46"/>
      <c r="F215" s="46"/>
      <c r="G215" s="46"/>
      <c r="H215" s="47"/>
      <c r="I215" s="46"/>
      <c r="J215" s="46"/>
      <c r="K215" s="46"/>
      <c r="L215" s="47"/>
      <c r="M215" s="46"/>
      <c r="N215" s="46"/>
      <c r="O215" s="48"/>
      <c r="P215" s="47"/>
      <c r="Q215" s="46"/>
      <c r="R215" s="46"/>
      <c r="S215" s="99">
        <f t="shared" si="67"/>
        <v>0</v>
      </c>
      <c r="T215" s="99">
        <f t="shared" si="68"/>
        <v>0</v>
      </c>
      <c r="U215" s="99">
        <f t="shared" si="69"/>
        <v>0</v>
      </c>
      <c r="V215" s="99">
        <f t="shared" si="70"/>
        <v>0</v>
      </c>
      <c r="W215" s="73" t="e">
        <f t="shared" si="71"/>
        <v>#DIV/0!</v>
      </c>
      <c r="X215" s="73" t="e">
        <f t="shared" si="72"/>
        <v>#DIV/0!</v>
      </c>
      <c r="Y215" s="17"/>
      <c r="Z215" s="18"/>
      <c r="AA215" s="78"/>
      <c r="AB215" s="99">
        <v>0</v>
      </c>
      <c r="AC215" s="78"/>
      <c r="AD215" s="78"/>
      <c r="AE215" s="80"/>
      <c r="AF215" s="104">
        <v>0</v>
      </c>
      <c r="AG215" s="81"/>
      <c r="AH215" s="81"/>
      <c r="AI215" s="49">
        <f t="shared" si="73"/>
        <v>0</v>
      </c>
      <c r="AJ215" s="49">
        <f t="shared" si="74"/>
        <v>0</v>
      </c>
      <c r="AK215" s="49">
        <f t="shared" si="75"/>
        <v>0</v>
      </c>
      <c r="AL215" s="75">
        <f t="shared" si="76"/>
        <v>0</v>
      </c>
      <c r="AM215" s="49">
        <f t="shared" si="77"/>
        <v>0</v>
      </c>
      <c r="AN215" s="49">
        <f t="shared" si="78"/>
        <v>0</v>
      </c>
      <c r="AO215" s="49">
        <f t="shared" si="79"/>
        <v>0</v>
      </c>
      <c r="AP215" s="75">
        <f t="shared" si="80"/>
        <v>0</v>
      </c>
      <c r="AQ215" s="90"/>
      <c r="AR215" s="105">
        <f t="shared" si="81"/>
        <v>0</v>
      </c>
      <c r="AS215" s="90"/>
      <c r="AT215" s="105">
        <f t="shared" si="82"/>
        <v>0</v>
      </c>
      <c r="AU215" s="90"/>
      <c r="AV215" s="105">
        <f t="shared" si="83"/>
        <v>0</v>
      </c>
      <c r="AW215" s="90"/>
      <c r="AX215" s="105">
        <f t="shared" si="84"/>
        <v>0</v>
      </c>
      <c r="AY215" s="94">
        <f t="shared" si="85"/>
        <v>0</v>
      </c>
      <c r="AZ215" s="104">
        <f t="shared" si="86"/>
        <v>0</v>
      </c>
      <c r="BA215" s="96"/>
      <c r="BB215" s="96"/>
      <c r="BC215" s="96"/>
      <c r="BD215" s="107"/>
      <c r="BE215" s="107"/>
      <c r="BF215" s="103">
        <f t="shared" si="66"/>
        <v>0</v>
      </c>
      <c r="BG215" s="62">
        <f t="shared" si="87"/>
        <v>0</v>
      </c>
      <c r="BH215" s="63">
        <f t="shared" si="88"/>
        <v>0</v>
      </c>
      <c r="BI215" s="64">
        <f t="shared" si="88"/>
        <v>0</v>
      </c>
      <c r="BJ215" s="64">
        <f t="shared" si="88"/>
        <v>0</v>
      </c>
      <c r="BK215" s="67"/>
      <c r="BL215" s="67"/>
      <c r="BM215" s="67"/>
      <c r="BN215" s="67"/>
      <c r="BO215" s="67"/>
      <c r="BP215" s="67"/>
      <c r="BQ215" s="67"/>
      <c r="BR215" s="67"/>
      <c r="BS215" s="68"/>
      <c r="BT215" s="69"/>
      <c r="BU215" s="69"/>
    </row>
    <row r="216" spans="1:73" ht="31.5" hidden="1" customHeight="1" outlineLevel="1">
      <c r="A216" s="14">
        <v>24</v>
      </c>
      <c r="B216" s="24" t="s">
        <v>445</v>
      </c>
      <c r="C216" s="46"/>
      <c r="D216" s="47"/>
      <c r="E216" s="46"/>
      <c r="F216" s="46"/>
      <c r="G216" s="46"/>
      <c r="H216" s="47"/>
      <c r="I216" s="46"/>
      <c r="J216" s="46"/>
      <c r="K216" s="46"/>
      <c r="L216" s="47"/>
      <c r="M216" s="46"/>
      <c r="N216" s="46"/>
      <c r="O216" s="48"/>
      <c r="P216" s="47"/>
      <c r="Q216" s="46"/>
      <c r="R216" s="46"/>
      <c r="S216" s="99">
        <f t="shared" si="67"/>
        <v>0</v>
      </c>
      <c r="T216" s="99">
        <f t="shared" si="68"/>
        <v>0</v>
      </c>
      <c r="U216" s="99">
        <f t="shared" si="69"/>
        <v>0</v>
      </c>
      <c r="V216" s="99">
        <f t="shared" si="70"/>
        <v>0</v>
      </c>
      <c r="W216" s="73" t="e">
        <f t="shared" si="71"/>
        <v>#DIV/0!</v>
      </c>
      <c r="X216" s="73" t="e">
        <f t="shared" si="72"/>
        <v>#DIV/0!</v>
      </c>
      <c r="Y216" s="17"/>
      <c r="Z216" s="18"/>
      <c r="AA216" s="78"/>
      <c r="AB216" s="99">
        <v>0</v>
      </c>
      <c r="AC216" s="78"/>
      <c r="AD216" s="78"/>
      <c r="AE216" s="80"/>
      <c r="AF216" s="104">
        <v>0</v>
      </c>
      <c r="AG216" s="81"/>
      <c r="AH216" s="81"/>
      <c r="AI216" s="49">
        <f t="shared" si="73"/>
        <v>0</v>
      </c>
      <c r="AJ216" s="49">
        <f t="shared" si="74"/>
        <v>0</v>
      </c>
      <c r="AK216" s="49">
        <f t="shared" si="75"/>
        <v>0</v>
      </c>
      <c r="AL216" s="75">
        <f t="shared" si="76"/>
        <v>0</v>
      </c>
      <c r="AM216" s="49">
        <f t="shared" si="77"/>
        <v>0</v>
      </c>
      <c r="AN216" s="49">
        <f t="shared" si="78"/>
        <v>0</v>
      </c>
      <c r="AO216" s="49">
        <f t="shared" si="79"/>
        <v>0</v>
      </c>
      <c r="AP216" s="75">
        <f t="shared" si="80"/>
        <v>0</v>
      </c>
      <c r="AQ216" s="90"/>
      <c r="AR216" s="105">
        <f t="shared" si="81"/>
        <v>0</v>
      </c>
      <c r="AS216" s="90"/>
      <c r="AT216" s="105">
        <f t="shared" si="82"/>
        <v>0</v>
      </c>
      <c r="AU216" s="90"/>
      <c r="AV216" s="105">
        <f t="shared" si="83"/>
        <v>0</v>
      </c>
      <c r="AW216" s="90"/>
      <c r="AX216" s="105">
        <f t="shared" si="84"/>
        <v>0</v>
      </c>
      <c r="AY216" s="94">
        <f t="shared" si="85"/>
        <v>0</v>
      </c>
      <c r="AZ216" s="104">
        <f t="shared" si="86"/>
        <v>0</v>
      </c>
      <c r="BA216" s="96"/>
      <c r="BB216" s="96"/>
      <c r="BC216" s="96"/>
      <c r="BD216" s="107"/>
      <c r="BE216" s="107"/>
      <c r="BF216" s="103">
        <f t="shared" si="66"/>
        <v>0</v>
      </c>
      <c r="BG216" s="62">
        <f t="shared" si="87"/>
        <v>0</v>
      </c>
      <c r="BH216" s="63">
        <f t="shared" si="88"/>
        <v>0</v>
      </c>
      <c r="BI216" s="64">
        <f t="shared" si="88"/>
        <v>0</v>
      </c>
      <c r="BJ216" s="64">
        <f t="shared" si="88"/>
        <v>0</v>
      </c>
      <c r="BK216" s="67"/>
      <c r="BL216" s="67"/>
      <c r="BM216" s="67"/>
      <c r="BN216" s="67"/>
      <c r="BO216" s="67"/>
      <c r="BP216" s="67"/>
      <c r="BQ216" s="67"/>
      <c r="BR216" s="67"/>
      <c r="BS216" s="68"/>
      <c r="BT216" s="69"/>
      <c r="BU216" s="69"/>
    </row>
    <row r="217" spans="1:73" ht="25.5" hidden="1" customHeight="1" outlineLevel="1">
      <c r="A217" s="14">
        <v>25</v>
      </c>
      <c r="B217" s="26" t="s">
        <v>204</v>
      </c>
      <c r="C217" s="46"/>
      <c r="D217" s="47"/>
      <c r="E217" s="46"/>
      <c r="F217" s="46"/>
      <c r="G217" s="46"/>
      <c r="H217" s="47"/>
      <c r="I217" s="46"/>
      <c r="J217" s="46"/>
      <c r="K217" s="46"/>
      <c r="L217" s="47"/>
      <c r="M217" s="46"/>
      <c r="N217" s="46"/>
      <c r="O217" s="48"/>
      <c r="P217" s="47"/>
      <c r="Q217" s="46"/>
      <c r="R217" s="46"/>
      <c r="S217" s="99">
        <f t="shared" si="67"/>
        <v>0</v>
      </c>
      <c r="T217" s="99">
        <f t="shared" si="68"/>
        <v>0</v>
      </c>
      <c r="U217" s="99">
        <f t="shared" si="69"/>
        <v>0</v>
      </c>
      <c r="V217" s="99">
        <f t="shared" si="70"/>
        <v>0</v>
      </c>
      <c r="W217" s="73" t="e">
        <f t="shared" si="71"/>
        <v>#DIV/0!</v>
      </c>
      <c r="X217" s="73" t="e">
        <f t="shared" si="72"/>
        <v>#DIV/0!</v>
      </c>
      <c r="Y217" s="17"/>
      <c r="Z217" s="18"/>
      <c r="AA217" s="82"/>
      <c r="AB217" s="99">
        <v>0</v>
      </c>
      <c r="AC217" s="78"/>
      <c r="AD217" s="78"/>
      <c r="AE217" s="80"/>
      <c r="AF217" s="104">
        <v>0</v>
      </c>
      <c r="AG217" s="81"/>
      <c r="AH217" s="81"/>
      <c r="AI217" s="49">
        <f t="shared" si="73"/>
        <v>0</v>
      </c>
      <c r="AJ217" s="49">
        <f t="shared" si="74"/>
        <v>0</v>
      </c>
      <c r="AK217" s="49">
        <f t="shared" si="75"/>
        <v>0</v>
      </c>
      <c r="AL217" s="75">
        <f t="shared" si="76"/>
        <v>0</v>
      </c>
      <c r="AM217" s="49">
        <f t="shared" si="77"/>
        <v>0</v>
      </c>
      <c r="AN217" s="49">
        <f t="shared" si="78"/>
        <v>0</v>
      </c>
      <c r="AO217" s="49">
        <f t="shared" si="79"/>
        <v>0</v>
      </c>
      <c r="AP217" s="75">
        <f t="shared" si="80"/>
        <v>0</v>
      </c>
      <c r="AQ217" s="90"/>
      <c r="AR217" s="105">
        <f t="shared" si="81"/>
        <v>0</v>
      </c>
      <c r="AS217" s="90"/>
      <c r="AT217" s="105">
        <f t="shared" si="82"/>
        <v>0</v>
      </c>
      <c r="AU217" s="90"/>
      <c r="AV217" s="105">
        <f t="shared" si="83"/>
        <v>0</v>
      </c>
      <c r="AW217" s="90"/>
      <c r="AX217" s="105">
        <f t="shared" si="84"/>
        <v>0</v>
      </c>
      <c r="AY217" s="94">
        <f t="shared" si="85"/>
        <v>0</v>
      </c>
      <c r="AZ217" s="104">
        <f t="shared" si="86"/>
        <v>0</v>
      </c>
      <c r="BA217" s="96"/>
      <c r="BB217" s="96"/>
      <c r="BC217" s="96"/>
      <c r="BD217" s="107"/>
      <c r="BE217" s="107"/>
      <c r="BF217" s="103">
        <f t="shared" si="66"/>
        <v>0</v>
      </c>
      <c r="BG217" s="62">
        <f t="shared" si="87"/>
        <v>0</v>
      </c>
      <c r="BH217" s="63">
        <f t="shared" si="88"/>
        <v>0</v>
      </c>
      <c r="BI217" s="64">
        <f t="shared" si="88"/>
        <v>0</v>
      </c>
      <c r="BJ217" s="64">
        <f t="shared" si="88"/>
        <v>0</v>
      </c>
      <c r="BK217" s="67"/>
      <c r="BL217" s="67"/>
      <c r="BM217" s="67"/>
      <c r="BN217" s="67"/>
      <c r="BO217" s="67"/>
      <c r="BP217" s="67"/>
      <c r="BQ217" s="67"/>
      <c r="BR217" s="67"/>
      <c r="BS217" s="68"/>
      <c r="BT217" s="69"/>
      <c r="BU217" s="69"/>
    </row>
    <row r="218" spans="1:73" ht="25.5" hidden="1" customHeight="1" outlineLevel="1">
      <c r="A218" s="14">
        <v>26</v>
      </c>
      <c r="B218" s="26" t="s">
        <v>205</v>
      </c>
      <c r="C218" s="46"/>
      <c r="D218" s="47"/>
      <c r="E218" s="46"/>
      <c r="F218" s="46"/>
      <c r="G218" s="46"/>
      <c r="H218" s="47"/>
      <c r="I218" s="46"/>
      <c r="J218" s="46"/>
      <c r="K218" s="46"/>
      <c r="L218" s="47"/>
      <c r="M218" s="46"/>
      <c r="N218" s="46"/>
      <c r="O218" s="48"/>
      <c r="P218" s="47"/>
      <c r="Q218" s="46"/>
      <c r="R218" s="46"/>
      <c r="S218" s="99">
        <f t="shared" si="67"/>
        <v>0</v>
      </c>
      <c r="T218" s="99">
        <f t="shared" si="68"/>
        <v>0</v>
      </c>
      <c r="U218" s="99">
        <f t="shared" si="69"/>
        <v>0</v>
      </c>
      <c r="V218" s="99">
        <f t="shared" si="70"/>
        <v>0</v>
      </c>
      <c r="W218" s="73" t="e">
        <f t="shared" si="71"/>
        <v>#DIV/0!</v>
      </c>
      <c r="X218" s="73" t="e">
        <f t="shared" si="72"/>
        <v>#DIV/0!</v>
      </c>
      <c r="Y218" s="17"/>
      <c r="Z218" s="18"/>
      <c r="AA218" s="82"/>
      <c r="AB218" s="99">
        <v>0</v>
      </c>
      <c r="AC218" s="78"/>
      <c r="AD218" s="78"/>
      <c r="AE218" s="80"/>
      <c r="AF218" s="104">
        <v>0</v>
      </c>
      <c r="AG218" s="81"/>
      <c r="AH218" s="81"/>
      <c r="AI218" s="49">
        <f t="shared" si="73"/>
        <v>0</v>
      </c>
      <c r="AJ218" s="49">
        <f t="shared" si="74"/>
        <v>0</v>
      </c>
      <c r="AK218" s="49">
        <f t="shared" si="75"/>
        <v>0</v>
      </c>
      <c r="AL218" s="75">
        <f t="shared" si="76"/>
        <v>0</v>
      </c>
      <c r="AM218" s="49">
        <f t="shared" si="77"/>
        <v>0</v>
      </c>
      <c r="AN218" s="49">
        <f t="shared" si="78"/>
        <v>0</v>
      </c>
      <c r="AO218" s="49">
        <f t="shared" si="79"/>
        <v>0</v>
      </c>
      <c r="AP218" s="75">
        <f t="shared" si="80"/>
        <v>0</v>
      </c>
      <c r="AQ218" s="90"/>
      <c r="AR218" s="105">
        <f t="shared" si="81"/>
        <v>0</v>
      </c>
      <c r="AS218" s="90"/>
      <c r="AT218" s="105">
        <f t="shared" si="82"/>
        <v>0</v>
      </c>
      <c r="AU218" s="90"/>
      <c r="AV218" s="105">
        <f t="shared" si="83"/>
        <v>0</v>
      </c>
      <c r="AW218" s="90"/>
      <c r="AX218" s="105">
        <f t="shared" si="84"/>
        <v>0</v>
      </c>
      <c r="AY218" s="94">
        <f t="shared" si="85"/>
        <v>0</v>
      </c>
      <c r="AZ218" s="104">
        <f t="shared" si="86"/>
        <v>0</v>
      </c>
      <c r="BA218" s="96"/>
      <c r="BB218" s="96"/>
      <c r="BC218" s="96"/>
      <c r="BD218" s="107"/>
      <c r="BE218" s="107"/>
      <c r="BF218" s="103">
        <f t="shared" si="66"/>
        <v>0</v>
      </c>
      <c r="BG218" s="62">
        <f t="shared" si="87"/>
        <v>0</v>
      </c>
      <c r="BH218" s="63">
        <f t="shared" si="88"/>
        <v>0</v>
      </c>
      <c r="BI218" s="64">
        <f t="shared" si="88"/>
        <v>0</v>
      </c>
      <c r="BJ218" s="64">
        <f t="shared" si="88"/>
        <v>0</v>
      </c>
      <c r="BK218" s="67"/>
      <c r="BL218" s="67"/>
      <c r="BM218" s="67"/>
      <c r="BN218" s="67"/>
      <c r="BO218" s="67"/>
      <c r="BP218" s="67"/>
      <c r="BQ218" s="67"/>
      <c r="BR218" s="67"/>
      <c r="BS218" s="68"/>
      <c r="BT218" s="69"/>
      <c r="BU218" s="69"/>
    </row>
    <row r="219" spans="1:73" ht="12.75" hidden="1" customHeight="1" outlineLevel="1">
      <c r="A219" s="14">
        <v>27</v>
      </c>
      <c r="B219" s="26" t="s">
        <v>206</v>
      </c>
      <c r="C219" s="46"/>
      <c r="D219" s="47"/>
      <c r="E219" s="46"/>
      <c r="F219" s="46"/>
      <c r="G219" s="46"/>
      <c r="H219" s="47"/>
      <c r="I219" s="46"/>
      <c r="J219" s="46"/>
      <c r="K219" s="46"/>
      <c r="L219" s="47"/>
      <c r="M219" s="46"/>
      <c r="N219" s="46"/>
      <c r="O219" s="48"/>
      <c r="P219" s="47"/>
      <c r="Q219" s="46"/>
      <c r="R219" s="46"/>
      <c r="S219" s="99">
        <f t="shared" si="67"/>
        <v>0</v>
      </c>
      <c r="T219" s="99">
        <f t="shared" si="68"/>
        <v>0</v>
      </c>
      <c r="U219" s="99">
        <f t="shared" si="69"/>
        <v>0</v>
      </c>
      <c r="V219" s="99">
        <f t="shared" si="70"/>
        <v>0</v>
      </c>
      <c r="W219" s="73" t="e">
        <f t="shared" si="71"/>
        <v>#DIV/0!</v>
      </c>
      <c r="X219" s="73" t="e">
        <f t="shared" si="72"/>
        <v>#DIV/0!</v>
      </c>
      <c r="Y219" s="17"/>
      <c r="Z219" s="18"/>
      <c r="AA219" s="82"/>
      <c r="AB219" s="99">
        <v>0</v>
      </c>
      <c r="AC219" s="78"/>
      <c r="AD219" s="78"/>
      <c r="AE219" s="80"/>
      <c r="AF219" s="104">
        <v>0</v>
      </c>
      <c r="AG219" s="81"/>
      <c r="AH219" s="81"/>
      <c r="AI219" s="49">
        <f t="shared" si="73"/>
        <v>0</v>
      </c>
      <c r="AJ219" s="49">
        <f t="shared" si="74"/>
        <v>0</v>
      </c>
      <c r="AK219" s="49">
        <f t="shared" si="75"/>
        <v>0</v>
      </c>
      <c r="AL219" s="75">
        <f t="shared" si="76"/>
        <v>0</v>
      </c>
      <c r="AM219" s="49">
        <f t="shared" si="77"/>
        <v>0</v>
      </c>
      <c r="AN219" s="49">
        <f t="shared" si="78"/>
        <v>0</v>
      </c>
      <c r="AO219" s="49">
        <f t="shared" si="79"/>
        <v>0</v>
      </c>
      <c r="AP219" s="75">
        <f t="shared" si="80"/>
        <v>0</v>
      </c>
      <c r="AQ219" s="90"/>
      <c r="AR219" s="105">
        <f t="shared" si="81"/>
        <v>0</v>
      </c>
      <c r="AS219" s="90"/>
      <c r="AT219" s="105">
        <f t="shared" si="82"/>
        <v>0</v>
      </c>
      <c r="AU219" s="90"/>
      <c r="AV219" s="105">
        <f t="shared" si="83"/>
        <v>0</v>
      </c>
      <c r="AW219" s="90"/>
      <c r="AX219" s="105">
        <f t="shared" si="84"/>
        <v>0</v>
      </c>
      <c r="AY219" s="94">
        <f t="shared" si="85"/>
        <v>0</v>
      </c>
      <c r="AZ219" s="104">
        <f t="shared" si="86"/>
        <v>0</v>
      </c>
      <c r="BA219" s="96"/>
      <c r="BB219" s="96"/>
      <c r="BC219" s="96"/>
      <c r="BD219" s="107"/>
      <c r="BE219" s="107"/>
      <c r="BF219" s="103">
        <f t="shared" si="66"/>
        <v>0</v>
      </c>
      <c r="BG219" s="62">
        <f t="shared" si="87"/>
        <v>0</v>
      </c>
      <c r="BH219" s="63">
        <f t="shared" si="88"/>
        <v>0</v>
      </c>
      <c r="BI219" s="64">
        <f t="shared" si="88"/>
        <v>0</v>
      </c>
      <c r="BJ219" s="64">
        <f t="shared" si="88"/>
        <v>0</v>
      </c>
      <c r="BK219" s="67"/>
      <c r="BL219" s="67"/>
      <c r="BM219" s="67"/>
      <c r="BN219" s="67"/>
      <c r="BO219" s="67"/>
      <c r="BP219" s="67"/>
      <c r="BQ219" s="67"/>
      <c r="BR219" s="67"/>
      <c r="BS219" s="68"/>
      <c r="BT219" s="69"/>
      <c r="BU219" s="69"/>
    </row>
    <row r="220" spans="1:73" ht="12.75" hidden="1" customHeight="1" outlineLevel="1">
      <c r="A220" s="14">
        <v>28</v>
      </c>
      <c r="B220" s="26" t="s">
        <v>207</v>
      </c>
      <c r="C220" s="46"/>
      <c r="D220" s="47"/>
      <c r="E220" s="46"/>
      <c r="F220" s="46"/>
      <c r="G220" s="46"/>
      <c r="H220" s="47"/>
      <c r="I220" s="46"/>
      <c r="J220" s="46"/>
      <c r="K220" s="46"/>
      <c r="L220" s="47"/>
      <c r="M220" s="46"/>
      <c r="N220" s="46"/>
      <c r="O220" s="48"/>
      <c r="P220" s="47"/>
      <c r="Q220" s="46"/>
      <c r="R220" s="46"/>
      <c r="S220" s="99">
        <f t="shared" si="67"/>
        <v>0</v>
      </c>
      <c r="T220" s="99">
        <f t="shared" si="68"/>
        <v>0</v>
      </c>
      <c r="U220" s="99">
        <f t="shared" si="69"/>
        <v>0</v>
      </c>
      <c r="V220" s="99">
        <f t="shared" si="70"/>
        <v>0</v>
      </c>
      <c r="W220" s="73" t="e">
        <f t="shared" si="71"/>
        <v>#DIV/0!</v>
      </c>
      <c r="X220" s="73" t="e">
        <f t="shared" si="72"/>
        <v>#DIV/0!</v>
      </c>
      <c r="Y220" s="17"/>
      <c r="Z220" s="18"/>
      <c r="AA220" s="82"/>
      <c r="AB220" s="99">
        <v>0</v>
      </c>
      <c r="AC220" s="78"/>
      <c r="AD220" s="78"/>
      <c r="AE220" s="80"/>
      <c r="AF220" s="104">
        <v>0</v>
      </c>
      <c r="AG220" s="81"/>
      <c r="AH220" s="81"/>
      <c r="AI220" s="49">
        <f t="shared" si="73"/>
        <v>0</v>
      </c>
      <c r="AJ220" s="49">
        <f t="shared" si="74"/>
        <v>0</v>
      </c>
      <c r="AK220" s="49">
        <f t="shared" si="75"/>
        <v>0</v>
      </c>
      <c r="AL220" s="75">
        <f t="shared" si="76"/>
        <v>0</v>
      </c>
      <c r="AM220" s="49">
        <f t="shared" si="77"/>
        <v>0</v>
      </c>
      <c r="AN220" s="49">
        <f t="shared" si="78"/>
        <v>0</v>
      </c>
      <c r="AO220" s="49">
        <f t="shared" si="79"/>
        <v>0</v>
      </c>
      <c r="AP220" s="75">
        <f t="shared" si="80"/>
        <v>0</v>
      </c>
      <c r="AQ220" s="90"/>
      <c r="AR220" s="105">
        <f t="shared" si="81"/>
        <v>0</v>
      </c>
      <c r="AS220" s="90"/>
      <c r="AT220" s="105">
        <f t="shared" si="82"/>
        <v>0</v>
      </c>
      <c r="AU220" s="90"/>
      <c r="AV220" s="105">
        <f t="shared" si="83"/>
        <v>0</v>
      </c>
      <c r="AW220" s="90"/>
      <c r="AX220" s="105">
        <f t="shared" si="84"/>
        <v>0</v>
      </c>
      <c r="AY220" s="94">
        <f t="shared" si="85"/>
        <v>0</v>
      </c>
      <c r="AZ220" s="104">
        <f t="shared" si="86"/>
        <v>0</v>
      </c>
      <c r="BA220" s="96"/>
      <c r="BB220" s="96"/>
      <c r="BC220" s="96"/>
      <c r="BD220" s="107"/>
      <c r="BE220" s="107"/>
      <c r="BF220" s="103">
        <f t="shared" si="66"/>
        <v>0</v>
      </c>
      <c r="BG220" s="62">
        <f t="shared" si="87"/>
        <v>0</v>
      </c>
      <c r="BH220" s="63">
        <f t="shared" si="88"/>
        <v>0</v>
      </c>
      <c r="BI220" s="64">
        <f t="shared" si="88"/>
        <v>0</v>
      </c>
      <c r="BJ220" s="64">
        <f t="shared" si="88"/>
        <v>0</v>
      </c>
      <c r="BK220" s="67"/>
      <c r="BL220" s="67"/>
      <c r="BM220" s="67"/>
      <c r="BN220" s="67"/>
      <c r="BO220" s="67"/>
      <c r="BP220" s="67"/>
      <c r="BQ220" s="67"/>
      <c r="BR220" s="67"/>
      <c r="BS220" s="68"/>
      <c r="BT220" s="69"/>
      <c r="BU220" s="69"/>
    </row>
    <row r="221" spans="1:73" ht="25.5" hidden="1" customHeight="1" outlineLevel="1">
      <c r="A221" s="14">
        <v>29</v>
      </c>
      <c r="B221" s="26" t="s">
        <v>208</v>
      </c>
      <c r="C221" s="46"/>
      <c r="D221" s="47"/>
      <c r="E221" s="46"/>
      <c r="F221" s="46"/>
      <c r="G221" s="46"/>
      <c r="H221" s="47"/>
      <c r="I221" s="46"/>
      <c r="J221" s="46"/>
      <c r="K221" s="46"/>
      <c r="L221" s="47"/>
      <c r="M221" s="46"/>
      <c r="N221" s="46"/>
      <c r="O221" s="48"/>
      <c r="P221" s="47"/>
      <c r="Q221" s="46"/>
      <c r="R221" s="46"/>
      <c r="S221" s="99">
        <f t="shared" si="67"/>
        <v>0</v>
      </c>
      <c r="T221" s="99">
        <f t="shared" si="68"/>
        <v>0</v>
      </c>
      <c r="U221" s="99">
        <f t="shared" si="69"/>
        <v>0</v>
      </c>
      <c r="V221" s="99">
        <f t="shared" si="70"/>
        <v>0</v>
      </c>
      <c r="W221" s="73" t="e">
        <f t="shared" si="71"/>
        <v>#DIV/0!</v>
      </c>
      <c r="X221" s="73" t="e">
        <f t="shared" si="72"/>
        <v>#DIV/0!</v>
      </c>
      <c r="Y221" s="17"/>
      <c r="Z221" s="18"/>
      <c r="AA221" s="82"/>
      <c r="AB221" s="99">
        <v>0</v>
      </c>
      <c r="AC221" s="78"/>
      <c r="AD221" s="78"/>
      <c r="AE221" s="80"/>
      <c r="AF221" s="104">
        <v>0</v>
      </c>
      <c r="AG221" s="81"/>
      <c r="AH221" s="81"/>
      <c r="AI221" s="49">
        <f t="shared" si="73"/>
        <v>0</v>
      </c>
      <c r="AJ221" s="49">
        <f t="shared" si="74"/>
        <v>0</v>
      </c>
      <c r="AK221" s="49">
        <f t="shared" si="75"/>
        <v>0</v>
      </c>
      <c r="AL221" s="75">
        <f t="shared" si="76"/>
        <v>0</v>
      </c>
      <c r="AM221" s="49">
        <f t="shared" si="77"/>
        <v>0</v>
      </c>
      <c r="AN221" s="49">
        <f t="shared" si="78"/>
        <v>0</v>
      </c>
      <c r="AO221" s="49">
        <f t="shared" si="79"/>
        <v>0</v>
      </c>
      <c r="AP221" s="75">
        <f t="shared" si="80"/>
        <v>0</v>
      </c>
      <c r="AQ221" s="90"/>
      <c r="AR221" s="105">
        <f t="shared" si="81"/>
        <v>0</v>
      </c>
      <c r="AS221" s="90"/>
      <c r="AT221" s="105">
        <f t="shared" si="82"/>
        <v>0</v>
      </c>
      <c r="AU221" s="90"/>
      <c r="AV221" s="105">
        <f t="shared" si="83"/>
        <v>0</v>
      </c>
      <c r="AW221" s="90"/>
      <c r="AX221" s="105">
        <f t="shared" si="84"/>
        <v>0</v>
      </c>
      <c r="AY221" s="94">
        <f t="shared" si="85"/>
        <v>0</v>
      </c>
      <c r="AZ221" s="104">
        <f t="shared" si="86"/>
        <v>0</v>
      </c>
      <c r="BA221" s="96"/>
      <c r="BB221" s="96"/>
      <c r="BC221" s="96"/>
      <c r="BD221" s="107"/>
      <c r="BE221" s="107"/>
      <c r="BF221" s="103">
        <f t="shared" si="66"/>
        <v>0</v>
      </c>
      <c r="BG221" s="62">
        <f t="shared" si="87"/>
        <v>0</v>
      </c>
      <c r="BH221" s="63">
        <f t="shared" si="88"/>
        <v>0</v>
      </c>
      <c r="BI221" s="64">
        <f t="shared" si="88"/>
        <v>0</v>
      </c>
      <c r="BJ221" s="64">
        <f t="shared" si="88"/>
        <v>0</v>
      </c>
      <c r="BK221" s="67"/>
      <c r="BL221" s="67"/>
      <c r="BM221" s="67"/>
      <c r="BN221" s="67"/>
      <c r="BO221" s="67"/>
      <c r="BP221" s="67"/>
      <c r="BQ221" s="67"/>
      <c r="BR221" s="67"/>
      <c r="BS221" s="68"/>
      <c r="BT221" s="69"/>
      <c r="BU221" s="69"/>
    </row>
    <row r="222" spans="1:73" ht="25.5" hidden="1" customHeight="1" outlineLevel="1">
      <c r="A222" s="14">
        <v>30</v>
      </c>
      <c r="B222" s="26" t="s">
        <v>209</v>
      </c>
      <c r="C222" s="46"/>
      <c r="D222" s="47"/>
      <c r="E222" s="46"/>
      <c r="F222" s="46"/>
      <c r="G222" s="46"/>
      <c r="H222" s="47"/>
      <c r="I222" s="46"/>
      <c r="J222" s="46"/>
      <c r="K222" s="46"/>
      <c r="L222" s="47"/>
      <c r="M222" s="46"/>
      <c r="N222" s="46"/>
      <c r="O222" s="48"/>
      <c r="P222" s="47"/>
      <c r="Q222" s="46"/>
      <c r="R222" s="46"/>
      <c r="S222" s="99">
        <f t="shared" si="67"/>
        <v>0</v>
      </c>
      <c r="T222" s="99">
        <f t="shared" si="68"/>
        <v>0</v>
      </c>
      <c r="U222" s="99">
        <f t="shared" si="69"/>
        <v>0</v>
      </c>
      <c r="V222" s="99">
        <f t="shared" si="70"/>
        <v>0</v>
      </c>
      <c r="W222" s="73" t="e">
        <f t="shared" si="71"/>
        <v>#DIV/0!</v>
      </c>
      <c r="X222" s="73" t="e">
        <f t="shared" si="72"/>
        <v>#DIV/0!</v>
      </c>
      <c r="Y222" s="17"/>
      <c r="Z222" s="18"/>
      <c r="AA222" s="82"/>
      <c r="AB222" s="99">
        <v>0</v>
      </c>
      <c r="AC222" s="78"/>
      <c r="AD222" s="78"/>
      <c r="AE222" s="80"/>
      <c r="AF222" s="104">
        <v>0</v>
      </c>
      <c r="AG222" s="81"/>
      <c r="AH222" s="81"/>
      <c r="AI222" s="49">
        <f t="shared" si="73"/>
        <v>0</v>
      </c>
      <c r="AJ222" s="49">
        <f t="shared" si="74"/>
        <v>0</v>
      </c>
      <c r="AK222" s="49">
        <f t="shared" si="75"/>
        <v>0</v>
      </c>
      <c r="AL222" s="75">
        <f t="shared" si="76"/>
        <v>0</v>
      </c>
      <c r="AM222" s="49">
        <f t="shared" si="77"/>
        <v>0</v>
      </c>
      <c r="AN222" s="49">
        <f t="shared" si="78"/>
        <v>0</v>
      </c>
      <c r="AO222" s="49">
        <f t="shared" si="79"/>
        <v>0</v>
      </c>
      <c r="AP222" s="75">
        <f t="shared" si="80"/>
        <v>0</v>
      </c>
      <c r="AQ222" s="90"/>
      <c r="AR222" s="105">
        <f t="shared" si="81"/>
        <v>0</v>
      </c>
      <c r="AS222" s="90"/>
      <c r="AT222" s="105">
        <f t="shared" si="82"/>
        <v>0</v>
      </c>
      <c r="AU222" s="90"/>
      <c r="AV222" s="105">
        <f t="shared" si="83"/>
        <v>0</v>
      </c>
      <c r="AW222" s="90"/>
      <c r="AX222" s="105">
        <f t="shared" si="84"/>
        <v>0</v>
      </c>
      <c r="AY222" s="94">
        <f t="shared" si="85"/>
        <v>0</v>
      </c>
      <c r="AZ222" s="104">
        <f t="shared" si="86"/>
        <v>0</v>
      </c>
      <c r="BA222" s="96"/>
      <c r="BB222" s="96"/>
      <c r="BC222" s="96"/>
      <c r="BD222" s="107"/>
      <c r="BE222" s="107"/>
      <c r="BF222" s="103">
        <f t="shared" si="66"/>
        <v>0</v>
      </c>
      <c r="BG222" s="62">
        <f t="shared" si="87"/>
        <v>0</v>
      </c>
      <c r="BH222" s="63">
        <f t="shared" si="88"/>
        <v>0</v>
      </c>
      <c r="BI222" s="64">
        <f t="shared" si="88"/>
        <v>0</v>
      </c>
      <c r="BJ222" s="64">
        <f t="shared" si="88"/>
        <v>0</v>
      </c>
      <c r="BK222" s="67"/>
      <c r="BL222" s="67"/>
      <c r="BM222" s="67"/>
      <c r="BN222" s="67"/>
      <c r="BO222" s="67"/>
      <c r="BP222" s="67"/>
      <c r="BQ222" s="67"/>
      <c r="BR222" s="67"/>
      <c r="BS222" s="68"/>
      <c r="BT222" s="69"/>
      <c r="BU222" s="69"/>
    </row>
    <row r="223" spans="1:73" ht="25.5" hidden="1" customHeight="1" outlineLevel="1">
      <c r="A223" s="14">
        <v>31</v>
      </c>
      <c r="B223" s="26" t="s">
        <v>210</v>
      </c>
      <c r="C223" s="46"/>
      <c r="D223" s="47"/>
      <c r="E223" s="46"/>
      <c r="F223" s="46"/>
      <c r="G223" s="46"/>
      <c r="H223" s="47"/>
      <c r="I223" s="46"/>
      <c r="J223" s="46"/>
      <c r="K223" s="46"/>
      <c r="L223" s="47"/>
      <c r="M223" s="46"/>
      <c r="N223" s="46"/>
      <c r="O223" s="48"/>
      <c r="P223" s="47"/>
      <c r="Q223" s="46"/>
      <c r="R223" s="46"/>
      <c r="S223" s="99">
        <f t="shared" si="67"/>
        <v>0</v>
      </c>
      <c r="T223" s="99">
        <f t="shared" si="68"/>
        <v>0</v>
      </c>
      <c r="U223" s="99">
        <f t="shared" si="69"/>
        <v>0</v>
      </c>
      <c r="V223" s="99">
        <f t="shared" si="70"/>
        <v>0</v>
      </c>
      <c r="W223" s="73" t="e">
        <f t="shared" si="71"/>
        <v>#DIV/0!</v>
      </c>
      <c r="X223" s="73" t="e">
        <f t="shared" si="72"/>
        <v>#DIV/0!</v>
      </c>
      <c r="Y223" s="17"/>
      <c r="Z223" s="18"/>
      <c r="AA223" s="82"/>
      <c r="AB223" s="99">
        <v>0</v>
      </c>
      <c r="AC223" s="78"/>
      <c r="AD223" s="78"/>
      <c r="AE223" s="80"/>
      <c r="AF223" s="104">
        <v>0</v>
      </c>
      <c r="AG223" s="81"/>
      <c r="AH223" s="81"/>
      <c r="AI223" s="49">
        <f t="shared" si="73"/>
        <v>0</v>
      </c>
      <c r="AJ223" s="49">
        <f t="shared" si="74"/>
        <v>0</v>
      </c>
      <c r="AK223" s="49">
        <f t="shared" si="75"/>
        <v>0</v>
      </c>
      <c r="AL223" s="75">
        <f t="shared" si="76"/>
        <v>0</v>
      </c>
      <c r="AM223" s="49">
        <f t="shared" si="77"/>
        <v>0</v>
      </c>
      <c r="AN223" s="49">
        <f t="shared" si="78"/>
        <v>0</v>
      </c>
      <c r="AO223" s="49">
        <f t="shared" si="79"/>
        <v>0</v>
      </c>
      <c r="AP223" s="75">
        <f t="shared" si="80"/>
        <v>0</v>
      </c>
      <c r="AQ223" s="90"/>
      <c r="AR223" s="105">
        <f t="shared" si="81"/>
        <v>0</v>
      </c>
      <c r="AS223" s="90"/>
      <c r="AT223" s="105">
        <f t="shared" si="82"/>
        <v>0</v>
      </c>
      <c r="AU223" s="90"/>
      <c r="AV223" s="105">
        <f t="shared" si="83"/>
        <v>0</v>
      </c>
      <c r="AW223" s="90"/>
      <c r="AX223" s="105">
        <f t="shared" si="84"/>
        <v>0</v>
      </c>
      <c r="AY223" s="94">
        <f t="shared" si="85"/>
        <v>0</v>
      </c>
      <c r="AZ223" s="104">
        <f t="shared" si="86"/>
        <v>0</v>
      </c>
      <c r="BA223" s="96"/>
      <c r="BB223" s="96"/>
      <c r="BC223" s="96"/>
      <c r="BD223" s="107"/>
      <c r="BE223" s="107"/>
      <c r="BF223" s="103">
        <f t="shared" si="66"/>
        <v>0</v>
      </c>
      <c r="BG223" s="62">
        <f t="shared" si="87"/>
        <v>0</v>
      </c>
      <c r="BH223" s="63">
        <f t="shared" si="88"/>
        <v>0</v>
      </c>
      <c r="BI223" s="64">
        <f t="shared" si="88"/>
        <v>0</v>
      </c>
      <c r="BJ223" s="64">
        <f t="shared" si="88"/>
        <v>0</v>
      </c>
      <c r="BK223" s="67"/>
      <c r="BL223" s="67"/>
      <c r="BM223" s="67"/>
      <c r="BN223" s="67"/>
      <c r="BO223" s="67"/>
      <c r="BP223" s="67"/>
      <c r="BQ223" s="67"/>
      <c r="BR223" s="67"/>
      <c r="BS223" s="68"/>
      <c r="BT223" s="69"/>
      <c r="BU223" s="69"/>
    </row>
    <row r="224" spans="1:73" s="13" customFormat="1" ht="15.75" collapsed="1">
      <c r="A224" s="11">
        <v>21</v>
      </c>
      <c r="B224" s="22" t="s">
        <v>25</v>
      </c>
      <c r="C224" s="46">
        <v>1</v>
      </c>
      <c r="D224" s="47">
        <v>738142</v>
      </c>
      <c r="E224" s="46"/>
      <c r="F224" s="46"/>
      <c r="G224" s="46"/>
      <c r="H224" s="47"/>
      <c r="I224" s="46"/>
      <c r="J224" s="46"/>
      <c r="K224" s="46"/>
      <c r="L224" s="47"/>
      <c r="M224" s="46"/>
      <c r="N224" s="46"/>
      <c r="O224" s="48"/>
      <c r="P224" s="47"/>
      <c r="Q224" s="46"/>
      <c r="R224" s="46"/>
      <c r="S224" s="99">
        <f t="shared" si="67"/>
        <v>1</v>
      </c>
      <c r="T224" s="99">
        <f t="shared" si="68"/>
        <v>738142</v>
      </c>
      <c r="U224" s="99">
        <f t="shared" si="69"/>
        <v>0</v>
      </c>
      <c r="V224" s="99">
        <f t="shared" si="70"/>
        <v>0</v>
      </c>
      <c r="W224" s="73">
        <f t="shared" si="71"/>
        <v>1</v>
      </c>
      <c r="X224" s="73">
        <f t="shared" si="72"/>
        <v>1</v>
      </c>
      <c r="Y224" s="12"/>
      <c r="Z224" s="12"/>
      <c r="AA224" s="76">
        <v>4</v>
      </c>
      <c r="AB224" s="99">
        <v>4500000</v>
      </c>
      <c r="AC224" s="76">
        <v>5</v>
      </c>
      <c r="AD224" s="76">
        <v>0</v>
      </c>
      <c r="AE224" s="76"/>
      <c r="AF224" s="104">
        <v>0</v>
      </c>
      <c r="AG224" s="76"/>
      <c r="AH224" s="76"/>
      <c r="AI224" s="49">
        <f t="shared" si="73"/>
        <v>4</v>
      </c>
      <c r="AJ224" s="49">
        <f t="shared" si="74"/>
        <v>5</v>
      </c>
      <c r="AK224" s="49">
        <f t="shared" si="75"/>
        <v>0</v>
      </c>
      <c r="AL224" s="75">
        <f t="shared" si="76"/>
        <v>4500000</v>
      </c>
      <c r="AM224" s="49">
        <f t="shared" si="77"/>
        <v>5</v>
      </c>
      <c r="AN224" s="49">
        <f t="shared" si="78"/>
        <v>5</v>
      </c>
      <c r="AO224" s="49">
        <f t="shared" si="79"/>
        <v>0</v>
      </c>
      <c r="AP224" s="75">
        <f t="shared" si="80"/>
        <v>5238142</v>
      </c>
      <c r="AQ224" s="91">
        <v>75</v>
      </c>
      <c r="AR224" s="105">
        <f t="shared" si="81"/>
        <v>300000</v>
      </c>
      <c r="AS224" s="91">
        <v>16</v>
      </c>
      <c r="AT224" s="105">
        <f t="shared" si="82"/>
        <v>64164</v>
      </c>
      <c r="AU224" s="91">
        <v>26</v>
      </c>
      <c r="AV224" s="105">
        <f t="shared" si="83"/>
        <v>117000</v>
      </c>
      <c r="AW224" s="91">
        <v>65</v>
      </c>
      <c r="AX224" s="105">
        <f t="shared" si="84"/>
        <v>149083.35</v>
      </c>
      <c r="AY224" s="94">
        <f t="shared" si="85"/>
        <v>182</v>
      </c>
      <c r="AZ224" s="104">
        <f t="shared" si="86"/>
        <v>630247.35</v>
      </c>
      <c r="BA224" s="95">
        <v>12</v>
      </c>
      <c r="BB224" s="95">
        <v>10</v>
      </c>
      <c r="BC224" s="95">
        <v>1</v>
      </c>
      <c r="BD224" s="107"/>
      <c r="BE224" s="104">
        <v>2343900</v>
      </c>
      <c r="BF224" s="103">
        <f t="shared" si="66"/>
        <v>2343900</v>
      </c>
      <c r="BG224" s="62">
        <f>BK224+BL224+BP224+485</f>
        <v>2142</v>
      </c>
      <c r="BH224" s="63">
        <f t="shared" si="88"/>
        <v>0</v>
      </c>
      <c r="BI224" s="64">
        <f t="shared" si="88"/>
        <v>13</v>
      </c>
      <c r="BJ224" s="64">
        <f>BO224+BS224+18</f>
        <v>39</v>
      </c>
      <c r="BK224" s="64">
        <v>23</v>
      </c>
      <c r="BL224" s="64">
        <v>1634</v>
      </c>
      <c r="BM224" s="64"/>
      <c r="BN224" s="64">
        <v>13</v>
      </c>
      <c r="BO224" s="64">
        <v>21</v>
      </c>
      <c r="BP224" s="64"/>
      <c r="BQ224" s="64"/>
      <c r="BR224" s="64"/>
      <c r="BS224" s="65"/>
      <c r="BT224" s="66">
        <v>1</v>
      </c>
      <c r="BU224" s="66">
        <v>738142</v>
      </c>
    </row>
    <row r="225" spans="1:73" ht="12.75" hidden="1" customHeight="1" outlineLevel="1">
      <c r="A225" s="14">
        <v>1</v>
      </c>
      <c r="B225" s="24" t="s">
        <v>228</v>
      </c>
      <c r="C225" s="46"/>
      <c r="D225" s="47"/>
      <c r="E225" s="46"/>
      <c r="F225" s="46"/>
      <c r="G225" s="46"/>
      <c r="H225" s="47"/>
      <c r="I225" s="46"/>
      <c r="J225" s="46"/>
      <c r="K225" s="46"/>
      <c r="L225" s="47"/>
      <c r="M225" s="46"/>
      <c r="N225" s="46"/>
      <c r="O225" s="48"/>
      <c r="P225" s="47"/>
      <c r="Q225" s="46"/>
      <c r="R225" s="46"/>
      <c r="S225" s="99">
        <f t="shared" si="67"/>
        <v>0</v>
      </c>
      <c r="T225" s="99">
        <f t="shared" si="68"/>
        <v>0</v>
      </c>
      <c r="U225" s="99">
        <f t="shared" si="69"/>
        <v>0</v>
      </c>
      <c r="V225" s="99">
        <f t="shared" si="70"/>
        <v>0</v>
      </c>
      <c r="W225" s="73" t="e">
        <f t="shared" si="71"/>
        <v>#DIV/0!</v>
      </c>
      <c r="X225" s="73" t="e">
        <f t="shared" si="72"/>
        <v>#DIV/0!</v>
      </c>
      <c r="Y225" s="17"/>
      <c r="Z225" s="18"/>
      <c r="AA225" s="78"/>
      <c r="AB225" s="99">
        <v>0</v>
      </c>
      <c r="AC225" s="78"/>
      <c r="AD225" s="78"/>
      <c r="AE225" s="80"/>
      <c r="AF225" s="104">
        <v>0</v>
      </c>
      <c r="AG225" s="81"/>
      <c r="AH225" s="81"/>
      <c r="AI225" s="49">
        <f t="shared" si="73"/>
        <v>0</v>
      </c>
      <c r="AJ225" s="49">
        <f t="shared" si="74"/>
        <v>0</v>
      </c>
      <c r="AK225" s="49">
        <f t="shared" si="75"/>
        <v>0</v>
      </c>
      <c r="AL225" s="75">
        <f t="shared" si="76"/>
        <v>0</v>
      </c>
      <c r="AM225" s="49">
        <f t="shared" si="77"/>
        <v>0</v>
      </c>
      <c r="AN225" s="49">
        <f t="shared" si="78"/>
        <v>0</v>
      </c>
      <c r="AO225" s="49">
        <f t="shared" si="79"/>
        <v>0</v>
      </c>
      <c r="AP225" s="75">
        <f t="shared" si="80"/>
        <v>0</v>
      </c>
      <c r="AQ225" s="90"/>
      <c r="AR225" s="105">
        <f t="shared" si="81"/>
        <v>0</v>
      </c>
      <c r="AS225" s="90"/>
      <c r="AT225" s="105">
        <f t="shared" si="82"/>
        <v>0</v>
      </c>
      <c r="AU225" s="90"/>
      <c r="AV225" s="105">
        <f t="shared" si="83"/>
        <v>0</v>
      </c>
      <c r="AW225" s="90"/>
      <c r="AX225" s="105">
        <f t="shared" si="84"/>
        <v>0</v>
      </c>
      <c r="AY225" s="94">
        <f t="shared" si="85"/>
        <v>0</v>
      </c>
      <c r="AZ225" s="104">
        <f t="shared" si="86"/>
        <v>0</v>
      </c>
      <c r="BA225" s="96"/>
      <c r="BB225" s="96"/>
      <c r="BC225" s="96"/>
      <c r="BD225" s="107"/>
      <c r="BE225" s="107"/>
      <c r="BF225" s="107"/>
      <c r="BG225" s="62">
        <f t="shared" si="87"/>
        <v>0</v>
      </c>
      <c r="BH225" s="63">
        <f t="shared" si="88"/>
        <v>0</v>
      </c>
      <c r="BI225" s="64">
        <f t="shared" si="88"/>
        <v>0</v>
      </c>
      <c r="BJ225" s="64">
        <f t="shared" si="88"/>
        <v>0</v>
      </c>
      <c r="BK225" s="67"/>
      <c r="BL225" s="67"/>
      <c r="BM225" s="67"/>
      <c r="BN225" s="67"/>
      <c r="BO225" s="67"/>
      <c r="BP225" s="67"/>
      <c r="BQ225" s="67"/>
      <c r="BR225" s="67"/>
      <c r="BS225" s="68"/>
      <c r="BT225" s="69"/>
      <c r="BU225" s="69"/>
    </row>
    <row r="226" spans="1:73" ht="25.5" hidden="1" customHeight="1" outlineLevel="1">
      <c r="A226" s="14">
        <v>2</v>
      </c>
      <c r="B226" s="26" t="s">
        <v>226</v>
      </c>
      <c r="C226" s="46"/>
      <c r="D226" s="47"/>
      <c r="E226" s="46"/>
      <c r="F226" s="46"/>
      <c r="G226" s="46"/>
      <c r="H226" s="47"/>
      <c r="I226" s="46"/>
      <c r="J226" s="46"/>
      <c r="K226" s="46"/>
      <c r="L226" s="47"/>
      <c r="M226" s="46"/>
      <c r="N226" s="46"/>
      <c r="O226" s="48"/>
      <c r="P226" s="47"/>
      <c r="Q226" s="46"/>
      <c r="R226" s="46"/>
      <c r="S226" s="99">
        <f t="shared" si="67"/>
        <v>0</v>
      </c>
      <c r="T226" s="99">
        <f t="shared" si="68"/>
        <v>0</v>
      </c>
      <c r="U226" s="99">
        <f t="shared" si="69"/>
        <v>0</v>
      </c>
      <c r="V226" s="99">
        <f t="shared" si="70"/>
        <v>0</v>
      </c>
      <c r="W226" s="73" t="e">
        <f t="shared" si="71"/>
        <v>#DIV/0!</v>
      </c>
      <c r="X226" s="73" t="e">
        <f t="shared" si="72"/>
        <v>#DIV/0!</v>
      </c>
      <c r="Y226" s="17"/>
      <c r="Z226" s="18"/>
      <c r="AA226" s="82"/>
      <c r="AB226" s="99">
        <v>0</v>
      </c>
      <c r="AC226" s="78"/>
      <c r="AD226" s="78"/>
      <c r="AE226" s="80"/>
      <c r="AF226" s="104">
        <v>0</v>
      </c>
      <c r="AG226" s="81"/>
      <c r="AH226" s="81"/>
      <c r="AI226" s="49">
        <f t="shared" si="73"/>
        <v>0</v>
      </c>
      <c r="AJ226" s="49">
        <f t="shared" si="74"/>
        <v>0</v>
      </c>
      <c r="AK226" s="49">
        <f t="shared" si="75"/>
        <v>0</v>
      </c>
      <c r="AL226" s="75">
        <f t="shared" si="76"/>
        <v>0</v>
      </c>
      <c r="AM226" s="49">
        <f t="shared" si="77"/>
        <v>0</v>
      </c>
      <c r="AN226" s="49">
        <f t="shared" si="78"/>
        <v>0</v>
      </c>
      <c r="AO226" s="49">
        <f t="shared" si="79"/>
        <v>0</v>
      </c>
      <c r="AP226" s="75">
        <f t="shared" si="80"/>
        <v>0</v>
      </c>
      <c r="AQ226" s="90"/>
      <c r="AR226" s="105">
        <f t="shared" si="81"/>
        <v>0</v>
      </c>
      <c r="AS226" s="90"/>
      <c r="AT226" s="105">
        <f t="shared" si="82"/>
        <v>0</v>
      </c>
      <c r="AU226" s="90"/>
      <c r="AV226" s="105">
        <f t="shared" si="83"/>
        <v>0</v>
      </c>
      <c r="AW226" s="90"/>
      <c r="AX226" s="105">
        <f t="shared" si="84"/>
        <v>0</v>
      </c>
      <c r="AY226" s="94">
        <f t="shared" si="85"/>
        <v>0</v>
      </c>
      <c r="AZ226" s="104">
        <f t="shared" si="86"/>
        <v>0</v>
      </c>
      <c r="BA226" s="96"/>
      <c r="BB226" s="96"/>
      <c r="BC226" s="96"/>
      <c r="BD226" s="107"/>
      <c r="BE226" s="107"/>
      <c r="BF226" s="107"/>
      <c r="BG226" s="62">
        <f t="shared" si="87"/>
        <v>0</v>
      </c>
      <c r="BH226" s="63">
        <f t="shared" si="88"/>
        <v>0</v>
      </c>
      <c r="BI226" s="64">
        <f t="shared" si="88"/>
        <v>0</v>
      </c>
      <c r="BJ226" s="64">
        <f t="shared" si="88"/>
        <v>0</v>
      </c>
      <c r="BK226" s="67"/>
      <c r="BL226" s="67"/>
      <c r="BM226" s="67"/>
      <c r="BN226" s="67"/>
      <c r="BO226" s="67"/>
      <c r="BP226" s="67"/>
      <c r="BQ226" s="67"/>
      <c r="BR226" s="67"/>
      <c r="BS226" s="68"/>
      <c r="BT226" s="69"/>
      <c r="BU226" s="69"/>
    </row>
    <row r="227" spans="1:73" ht="25.5" hidden="1" customHeight="1" outlineLevel="1">
      <c r="A227" s="14">
        <v>3</v>
      </c>
      <c r="B227" s="26" t="s">
        <v>227</v>
      </c>
      <c r="C227" s="46"/>
      <c r="D227" s="47"/>
      <c r="E227" s="46"/>
      <c r="F227" s="46"/>
      <c r="G227" s="46"/>
      <c r="H227" s="47"/>
      <c r="I227" s="46"/>
      <c r="J227" s="46"/>
      <c r="K227" s="46"/>
      <c r="L227" s="47"/>
      <c r="M227" s="46"/>
      <c r="N227" s="46"/>
      <c r="O227" s="48"/>
      <c r="P227" s="47"/>
      <c r="Q227" s="46"/>
      <c r="R227" s="46"/>
      <c r="S227" s="99">
        <f t="shared" si="67"/>
        <v>0</v>
      </c>
      <c r="T227" s="99">
        <f t="shared" si="68"/>
        <v>0</v>
      </c>
      <c r="U227" s="99">
        <f t="shared" si="69"/>
        <v>0</v>
      </c>
      <c r="V227" s="99">
        <f t="shared" si="70"/>
        <v>0</v>
      </c>
      <c r="W227" s="73" t="e">
        <f t="shared" si="71"/>
        <v>#DIV/0!</v>
      </c>
      <c r="X227" s="73" t="e">
        <f t="shared" si="72"/>
        <v>#DIV/0!</v>
      </c>
      <c r="Y227" s="17"/>
      <c r="Z227" s="18"/>
      <c r="AA227" s="82"/>
      <c r="AB227" s="99">
        <v>0</v>
      </c>
      <c r="AC227" s="78"/>
      <c r="AD227" s="78"/>
      <c r="AE227" s="80"/>
      <c r="AF227" s="104">
        <v>0</v>
      </c>
      <c r="AG227" s="81"/>
      <c r="AH227" s="81"/>
      <c r="AI227" s="49">
        <f t="shared" si="73"/>
        <v>0</v>
      </c>
      <c r="AJ227" s="49">
        <f t="shared" si="74"/>
        <v>0</v>
      </c>
      <c r="AK227" s="49">
        <f t="shared" si="75"/>
        <v>0</v>
      </c>
      <c r="AL227" s="75">
        <f t="shared" si="76"/>
        <v>0</v>
      </c>
      <c r="AM227" s="49">
        <f t="shared" si="77"/>
        <v>0</v>
      </c>
      <c r="AN227" s="49">
        <f t="shared" si="78"/>
        <v>0</v>
      </c>
      <c r="AO227" s="49">
        <f t="shared" si="79"/>
        <v>0</v>
      </c>
      <c r="AP227" s="75">
        <f t="shared" si="80"/>
        <v>0</v>
      </c>
      <c r="AQ227" s="90"/>
      <c r="AR227" s="105">
        <f t="shared" si="81"/>
        <v>0</v>
      </c>
      <c r="AS227" s="90"/>
      <c r="AT227" s="105">
        <f t="shared" si="82"/>
        <v>0</v>
      </c>
      <c r="AU227" s="90"/>
      <c r="AV227" s="105">
        <f t="shared" si="83"/>
        <v>0</v>
      </c>
      <c r="AW227" s="90"/>
      <c r="AX227" s="105">
        <f t="shared" si="84"/>
        <v>0</v>
      </c>
      <c r="AY227" s="94">
        <f t="shared" si="85"/>
        <v>0</v>
      </c>
      <c r="AZ227" s="104">
        <f t="shared" si="86"/>
        <v>0</v>
      </c>
      <c r="BA227" s="96"/>
      <c r="BB227" s="96"/>
      <c r="BC227" s="96"/>
      <c r="BD227" s="107"/>
      <c r="BE227" s="107"/>
      <c r="BF227" s="107"/>
      <c r="BG227" s="62">
        <f t="shared" si="87"/>
        <v>0</v>
      </c>
      <c r="BH227" s="63">
        <f t="shared" si="88"/>
        <v>0</v>
      </c>
      <c r="BI227" s="64">
        <f t="shared" si="88"/>
        <v>0</v>
      </c>
      <c r="BJ227" s="64">
        <f t="shared" si="88"/>
        <v>0</v>
      </c>
      <c r="BK227" s="67"/>
      <c r="BL227" s="67"/>
      <c r="BM227" s="67"/>
      <c r="BN227" s="67"/>
      <c r="BO227" s="67"/>
      <c r="BP227" s="67"/>
      <c r="BQ227" s="67"/>
      <c r="BR227" s="67"/>
      <c r="BS227" s="68"/>
      <c r="BT227" s="69"/>
      <c r="BU227" s="69"/>
    </row>
    <row r="228" spans="1:73" ht="25.5" hidden="1" customHeight="1" outlineLevel="1">
      <c r="A228" s="14">
        <v>4</v>
      </c>
      <c r="B228" s="24" t="s">
        <v>229</v>
      </c>
      <c r="C228" s="46"/>
      <c r="D228" s="47"/>
      <c r="E228" s="46"/>
      <c r="F228" s="46"/>
      <c r="G228" s="46"/>
      <c r="H228" s="47"/>
      <c r="I228" s="46"/>
      <c r="J228" s="46"/>
      <c r="K228" s="46"/>
      <c r="L228" s="47"/>
      <c r="M228" s="46"/>
      <c r="N228" s="46"/>
      <c r="O228" s="48"/>
      <c r="P228" s="47"/>
      <c r="Q228" s="46"/>
      <c r="R228" s="46"/>
      <c r="S228" s="99">
        <f t="shared" si="67"/>
        <v>0</v>
      </c>
      <c r="T228" s="99">
        <f t="shared" si="68"/>
        <v>0</v>
      </c>
      <c r="U228" s="99">
        <f t="shared" si="69"/>
        <v>0</v>
      </c>
      <c r="V228" s="99">
        <f t="shared" si="70"/>
        <v>0</v>
      </c>
      <c r="W228" s="73" t="e">
        <f t="shared" si="71"/>
        <v>#DIV/0!</v>
      </c>
      <c r="X228" s="73" t="e">
        <f t="shared" si="72"/>
        <v>#DIV/0!</v>
      </c>
      <c r="Y228" s="17"/>
      <c r="Z228" s="18"/>
      <c r="AA228" s="78"/>
      <c r="AB228" s="99">
        <v>0</v>
      </c>
      <c r="AC228" s="78"/>
      <c r="AD228" s="78"/>
      <c r="AE228" s="80"/>
      <c r="AF228" s="104">
        <v>0</v>
      </c>
      <c r="AG228" s="81"/>
      <c r="AH228" s="81"/>
      <c r="AI228" s="49">
        <f t="shared" si="73"/>
        <v>0</v>
      </c>
      <c r="AJ228" s="49">
        <f t="shared" si="74"/>
        <v>0</v>
      </c>
      <c r="AK228" s="49">
        <f t="shared" si="75"/>
        <v>0</v>
      </c>
      <c r="AL228" s="75">
        <f t="shared" si="76"/>
        <v>0</v>
      </c>
      <c r="AM228" s="49">
        <f t="shared" si="77"/>
        <v>0</v>
      </c>
      <c r="AN228" s="49">
        <f t="shared" si="78"/>
        <v>0</v>
      </c>
      <c r="AO228" s="49">
        <f t="shared" si="79"/>
        <v>0</v>
      </c>
      <c r="AP228" s="75">
        <f t="shared" si="80"/>
        <v>0</v>
      </c>
      <c r="AQ228" s="90"/>
      <c r="AR228" s="105">
        <f t="shared" si="81"/>
        <v>0</v>
      </c>
      <c r="AS228" s="90"/>
      <c r="AT228" s="105">
        <f t="shared" si="82"/>
        <v>0</v>
      </c>
      <c r="AU228" s="90"/>
      <c r="AV228" s="105">
        <f t="shared" si="83"/>
        <v>0</v>
      </c>
      <c r="AW228" s="90"/>
      <c r="AX228" s="105">
        <f t="shared" si="84"/>
        <v>0</v>
      </c>
      <c r="AY228" s="94">
        <f t="shared" si="85"/>
        <v>0</v>
      </c>
      <c r="AZ228" s="104">
        <f t="shared" si="86"/>
        <v>0</v>
      </c>
      <c r="BA228" s="96"/>
      <c r="BB228" s="96"/>
      <c r="BC228" s="96"/>
      <c r="BD228" s="107"/>
      <c r="BE228" s="107"/>
      <c r="BF228" s="107"/>
      <c r="BG228" s="62">
        <f t="shared" si="87"/>
        <v>0</v>
      </c>
      <c r="BH228" s="63">
        <f t="shared" si="88"/>
        <v>0</v>
      </c>
      <c r="BI228" s="64">
        <f t="shared" si="88"/>
        <v>0</v>
      </c>
      <c r="BJ228" s="64">
        <f t="shared" si="88"/>
        <v>0</v>
      </c>
      <c r="BK228" s="67"/>
      <c r="BL228" s="67"/>
      <c r="BM228" s="67"/>
      <c r="BN228" s="67"/>
      <c r="BO228" s="67"/>
      <c r="BP228" s="67"/>
      <c r="BQ228" s="67"/>
      <c r="BR228" s="67"/>
      <c r="BS228" s="68"/>
      <c r="BT228" s="69"/>
      <c r="BU228" s="69"/>
    </row>
    <row r="229" spans="1:73" ht="25.5" hidden="1" customHeight="1" outlineLevel="1">
      <c r="A229" s="14">
        <v>5</v>
      </c>
      <c r="B229" s="26" t="s">
        <v>230</v>
      </c>
      <c r="C229" s="46"/>
      <c r="D229" s="47"/>
      <c r="E229" s="46"/>
      <c r="F229" s="46"/>
      <c r="G229" s="46"/>
      <c r="H229" s="47"/>
      <c r="I229" s="46"/>
      <c r="J229" s="46"/>
      <c r="K229" s="46"/>
      <c r="L229" s="47"/>
      <c r="M229" s="46"/>
      <c r="N229" s="46"/>
      <c r="O229" s="48"/>
      <c r="P229" s="47"/>
      <c r="Q229" s="46"/>
      <c r="R229" s="46"/>
      <c r="S229" s="99">
        <f t="shared" si="67"/>
        <v>0</v>
      </c>
      <c r="T229" s="99">
        <f t="shared" si="68"/>
        <v>0</v>
      </c>
      <c r="U229" s="99">
        <f t="shared" si="69"/>
        <v>0</v>
      </c>
      <c r="V229" s="99">
        <f t="shared" si="70"/>
        <v>0</v>
      </c>
      <c r="W229" s="73" t="e">
        <f t="shared" si="71"/>
        <v>#DIV/0!</v>
      </c>
      <c r="X229" s="73" t="e">
        <f t="shared" si="72"/>
        <v>#DIV/0!</v>
      </c>
      <c r="Y229" s="17"/>
      <c r="Z229" s="18"/>
      <c r="AA229" s="82"/>
      <c r="AB229" s="99">
        <v>0</v>
      </c>
      <c r="AC229" s="78"/>
      <c r="AD229" s="78"/>
      <c r="AE229" s="80"/>
      <c r="AF229" s="104">
        <v>0</v>
      </c>
      <c r="AG229" s="81"/>
      <c r="AH229" s="81"/>
      <c r="AI229" s="49">
        <f t="shared" si="73"/>
        <v>0</v>
      </c>
      <c r="AJ229" s="49">
        <f t="shared" si="74"/>
        <v>0</v>
      </c>
      <c r="AK229" s="49">
        <f t="shared" si="75"/>
        <v>0</v>
      </c>
      <c r="AL229" s="75">
        <f t="shared" si="76"/>
        <v>0</v>
      </c>
      <c r="AM229" s="49">
        <f t="shared" si="77"/>
        <v>0</v>
      </c>
      <c r="AN229" s="49">
        <f t="shared" si="78"/>
        <v>0</v>
      </c>
      <c r="AO229" s="49">
        <f t="shared" si="79"/>
        <v>0</v>
      </c>
      <c r="AP229" s="75">
        <f t="shared" si="80"/>
        <v>0</v>
      </c>
      <c r="AQ229" s="90"/>
      <c r="AR229" s="105">
        <f t="shared" si="81"/>
        <v>0</v>
      </c>
      <c r="AS229" s="90"/>
      <c r="AT229" s="105">
        <f t="shared" si="82"/>
        <v>0</v>
      </c>
      <c r="AU229" s="90"/>
      <c r="AV229" s="105">
        <f t="shared" si="83"/>
        <v>0</v>
      </c>
      <c r="AW229" s="90"/>
      <c r="AX229" s="105">
        <f t="shared" si="84"/>
        <v>0</v>
      </c>
      <c r="AY229" s="94">
        <f t="shared" si="85"/>
        <v>0</v>
      </c>
      <c r="AZ229" s="104">
        <f t="shared" si="86"/>
        <v>0</v>
      </c>
      <c r="BA229" s="96"/>
      <c r="BB229" s="96"/>
      <c r="BC229" s="96"/>
      <c r="BD229" s="107"/>
      <c r="BE229" s="107"/>
      <c r="BF229" s="107"/>
      <c r="BG229" s="62">
        <f t="shared" si="87"/>
        <v>0</v>
      </c>
      <c r="BH229" s="63">
        <f t="shared" si="88"/>
        <v>0</v>
      </c>
      <c r="BI229" s="64">
        <f t="shared" si="88"/>
        <v>0</v>
      </c>
      <c r="BJ229" s="64">
        <f t="shared" si="88"/>
        <v>0</v>
      </c>
      <c r="BK229" s="67"/>
      <c r="BL229" s="67"/>
      <c r="BM229" s="67"/>
      <c r="BN229" s="67"/>
      <c r="BO229" s="67"/>
      <c r="BP229" s="67"/>
      <c r="BQ229" s="67"/>
      <c r="BR229" s="67"/>
      <c r="BS229" s="68"/>
      <c r="BT229" s="69"/>
      <c r="BU229" s="69"/>
    </row>
    <row r="230" spans="1:73" ht="25.5" hidden="1" customHeight="1" outlineLevel="1">
      <c r="A230" s="14">
        <v>6</v>
      </c>
      <c r="B230" s="24" t="s">
        <v>231</v>
      </c>
      <c r="C230" s="46"/>
      <c r="D230" s="47"/>
      <c r="E230" s="46"/>
      <c r="F230" s="46"/>
      <c r="G230" s="46"/>
      <c r="H230" s="47"/>
      <c r="I230" s="46"/>
      <c r="J230" s="46"/>
      <c r="K230" s="46"/>
      <c r="L230" s="47"/>
      <c r="M230" s="46"/>
      <c r="N230" s="46"/>
      <c r="O230" s="48"/>
      <c r="P230" s="47"/>
      <c r="Q230" s="46"/>
      <c r="R230" s="46"/>
      <c r="S230" s="99">
        <f t="shared" si="67"/>
        <v>0</v>
      </c>
      <c r="T230" s="99">
        <f t="shared" si="68"/>
        <v>0</v>
      </c>
      <c r="U230" s="99">
        <f t="shared" si="69"/>
        <v>0</v>
      </c>
      <c r="V230" s="99">
        <f t="shared" si="70"/>
        <v>0</v>
      </c>
      <c r="W230" s="73" t="e">
        <f t="shared" si="71"/>
        <v>#DIV/0!</v>
      </c>
      <c r="X230" s="73" t="e">
        <f t="shared" si="72"/>
        <v>#DIV/0!</v>
      </c>
      <c r="Y230" s="17"/>
      <c r="Z230" s="18"/>
      <c r="AA230" s="78"/>
      <c r="AB230" s="99">
        <v>0</v>
      </c>
      <c r="AC230" s="78"/>
      <c r="AD230" s="78"/>
      <c r="AE230" s="80"/>
      <c r="AF230" s="104">
        <v>0</v>
      </c>
      <c r="AG230" s="81"/>
      <c r="AH230" s="81"/>
      <c r="AI230" s="49">
        <f t="shared" si="73"/>
        <v>0</v>
      </c>
      <c r="AJ230" s="49">
        <f t="shared" si="74"/>
        <v>0</v>
      </c>
      <c r="AK230" s="49">
        <f t="shared" si="75"/>
        <v>0</v>
      </c>
      <c r="AL230" s="75">
        <f t="shared" si="76"/>
        <v>0</v>
      </c>
      <c r="AM230" s="49">
        <f t="shared" si="77"/>
        <v>0</v>
      </c>
      <c r="AN230" s="49">
        <f t="shared" si="78"/>
        <v>0</v>
      </c>
      <c r="AO230" s="49">
        <f t="shared" si="79"/>
        <v>0</v>
      </c>
      <c r="AP230" s="75">
        <f t="shared" si="80"/>
        <v>0</v>
      </c>
      <c r="AQ230" s="90"/>
      <c r="AR230" s="105">
        <f t="shared" si="81"/>
        <v>0</v>
      </c>
      <c r="AS230" s="90"/>
      <c r="AT230" s="105">
        <f t="shared" si="82"/>
        <v>0</v>
      </c>
      <c r="AU230" s="90"/>
      <c r="AV230" s="105">
        <f t="shared" si="83"/>
        <v>0</v>
      </c>
      <c r="AW230" s="90"/>
      <c r="AX230" s="105">
        <f t="shared" si="84"/>
        <v>0</v>
      </c>
      <c r="AY230" s="94">
        <f t="shared" si="85"/>
        <v>0</v>
      </c>
      <c r="AZ230" s="104">
        <f t="shared" si="86"/>
        <v>0</v>
      </c>
      <c r="BA230" s="96"/>
      <c r="BB230" s="96"/>
      <c r="BC230" s="96"/>
      <c r="BD230" s="107"/>
      <c r="BE230" s="107"/>
      <c r="BF230" s="107"/>
      <c r="BG230" s="62">
        <f t="shared" si="87"/>
        <v>0</v>
      </c>
      <c r="BH230" s="63">
        <f t="shared" si="88"/>
        <v>0</v>
      </c>
      <c r="BI230" s="64">
        <f t="shared" si="88"/>
        <v>0</v>
      </c>
      <c r="BJ230" s="64">
        <f t="shared" si="88"/>
        <v>0</v>
      </c>
      <c r="BK230" s="67"/>
      <c r="BL230" s="67"/>
      <c r="BM230" s="67"/>
      <c r="BN230" s="67"/>
      <c r="BO230" s="67"/>
      <c r="BP230" s="67"/>
      <c r="BQ230" s="67"/>
      <c r="BR230" s="67"/>
      <c r="BS230" s="68"/>
      <c r="BT230" s="69"/>
      <c r="BU230" s="69"/>
    </row>
    <row r="231" spans="1:73" ht="12.75" hidden="1" customHeight="1" outlineLevel="1">
      <c r="A231" s="14">
        <v>7</v>
      </c>
      <c r="B231" s="24" t="s">
        <v>232</v>
      </c>
      <c r="C231" s="46"/>
      <c r="D231" s="47"/>
      <c r="E231" s="46"/>
      <c r="F231" s="46"/>
      <c r="G231" s="46"/>
      <c r="H231" s="47"/>
      <c r="I231" s="46"/>
      <c r="J231" s="46"/>
      <c r="K231" s="46"/>
      <c r="L231" s="47"/>
      <c r="M231" s="46"/>
      <c r="N231" s="46"/>
      <c r="O231" s="48"/>
      <c r="P231" s="47"/>
      <c r="Q231" s="46"/>
      <c r="R231" s="46"/>
      <c r="S231" s="99">
        <f t="shared" si="67"/>
        <v>0</v>
      </c>
      <c r="T231" s="99">
        <f t="shared" si="68"/>
        <v>0</v>
      </c>
      <c r="U231" s="99">
        <f t="shared" si="69"/>
        <v>0</v>
      </c>
      <c r="V231" s="99">
        <f t="shared" si="70"/>
        <v>0</v>
      </c>
      <c r="W231" s="73" t="e">
        <f t="shared" si="71"/>
        <v>#DIV/0!</v>
      </c>
      <c r="X231" s="73" t="e">
        <f t="shared" si="72"/>
        <v>#DIV/0!</v>
      </c>
      <c r="Y231" s="17"/>
      <c r="Z231" s="18"/>
      <c r="AA231" s="78"/>
      <c r="AB231" s="99">
        <v>0</v>
      </c>
      <c r="AC231" s="78"/>
      <c r="AD231" s="78"/>
      <c r="AE231" s="80"/>
      <c r="AF231" s="104">
        <v>0</v>
      </c>
      <c r="AG231" s="81"/>
      <c r="AH231" s="81"/>
      <c r="AI231" s="49">
        <f t="shared" si="73"/>
        <v>0</v>
      </c>
      <c r="AJ231" s="49">
        <f t="shared" si="74"/>
        <v>0</v>
      </c>
      <c r="AK231" s="49">
        <f t="shared" si="75"/>
        <v>0</v>
      </c>
      <c r="AL231" s="75">
        <f t="shared" si="76"/>
        <v>0</v>
      </c>
      <c r="AM231" s="49">
        <f t="shared" si="77"/>
        <v>0</v>
      </c>
      <c r="AN231" s="49">
        <f t="shared" si="78"/>
        <v>0</v>
      </c>
      <c r="AO231" s="49">
        <f t="shared" si="79"/>
        <v>0</v>
      </c>
      <c r="AP231" s="75">
        <f t="shared" si="80"/>
        <v>0</v>
      </c>
      <c r="AQ231" s="90"/>
      <c r="AR231" s="105">
        <f t="shared" si="81"/>
        <v>0</v>
      </c>
      <c r="AS231" s="90"/>
      <c r="AT231" s="105">
        <f t="shared" si="82"/>
        <v>0</v>
      </c>
      <c r="AU231" s="90"/>
      <c r="AV231" s="105">
        <f t="shared" si="83"/>
        <v>0</v>
      </c>
      <c r="AW231" s="90"/>
      <c r="AX231" s="105">
        <f t="shared" si="84"/>
        <v>0</v>
      </c>
      <c r="AY231" s="94">
        <f t="shared" si="85"/>
        <v>0</v>
      </c>
      <c r="AZ231" s="104">
        <f t="shared" si="86"/>
        <v>0</v>
      </c>
      <c r="BA231" s="96"/>
      <c r="BB231" s="96"/>
      <c r="BC231" s="96"/>
      <c r="BD231" s="107"/>
      <c r="BE231" s="107"/>
      <c r="BF231" s="107"/>
      <c r="BG231" s="62">
        <f t="shared" si="87"/>
        <v>0</v>
      </c>
      <c r="BH231" s="63">
        <f t="shared" si="88"/>
        <v>0</v>
      </c>
      <c r="BI231" s="64">
        <f t="shared" si="88"/>
        <v>0</v>
      </c>
      <c r="BJ231" s="64">
        <f t="shared" si="88"/>
        <v>0</v>
      </c>
      <c r="BK231" s="67"/>
      <c r="BL231" s="67"/>
      <c r="BM231" s="67"/>
      <c r="BN231" s="67"/>
      <c r="BO231" s="67"/>
      <c r="BP231" s="67"/>
      <c r="BQ231" s="67"/>
      <c r="BR231" s="67"/>
      <c r="BS231" s="68"/>
      <c r="BT231" s="69"/>
      <c r="BU231" s="69"/>
    </row>
    <row r="232" spans="1:73" ht="30.75" hidden="1" customHeight="1" outlineLevel="1">
      <c r="A232" s="14">
        <v>8</v>
      </c>
      <c r="B232" s="24" t="s">
        <v>233</v>
      </c>
      <c r="C232" s="46"/>
      <c r="D232" s="47"/>
      <c r="E232" s="46"/>
      <c r="F232" s="46"/>
      <c r="G232" s="46"/>
      <c r="H232" s="47"/>
      <c r="I232" s="46"/>
      <c r="J232" s="46"/>
      <c r="K232" s="46"/>
      <c r="L232" s="47"/>
      <c r="M232" s="46"/>
      <c r="N232" s="46"/>
      <c r="O232" s="48"/>
      <c r="P232" s="47"/>
      <c r="Q232" s="46"/>
      <c r="R232" s="46"/>
      <c r="S232" s="99">
        <f t="shared" si="67"/>
        <v>0</v>
      </c>
      <c r="T232" s="99">
        <f t="shared" si="68"/>
        <v>0</v>
      </c>
      <c r="U232" s="99">
        <f t="shared" si="69"/>
        <v>0</v>
      </c>
      <c r="V232" s="99">
        <f t="shared" si="70"/>
        <v>0</v>
      </c>
      <c r="W232" s="73" t="e">
        <f t="shared" si="71"/>
        <v>#DIV/0!</v>
      </c>
      <c r="X232" s="73" t="e">
        <f t="shared" si="72"/>
        <v>#DIV/0!</v>
      </c>
      <c r="Y232" s="17"/>
      <c r="Z232" s="18"/>
      <c r="AA232" s="78"/>
      <c r="AB232" s="99">
        <v>0</v>
      </c>
      <c r="AC232" s="78"/>
      <c r="AD232" s="78"/>
      <c r="AE232" s="80"/>
      <c r="AF232" s="104">
        <v>0</v>
      </c>
      <c r="AG232" s="81"/>
      <c r="AH232" s="81"/>
      <c r="AI232" s="49">
        <f t="shared" si="73"/>
        <v>0</v>
      </c>
      <c r="AJ232" s="49">
        <f t="shared" si="74"/>
        <v>0</v>
      </c>
      <c r="AK232" s="49">
        <f t="shared" si="75"/>
        <v>0</v>
      </c>
      <c r="AL232" s="75">
        <f t="shared" si="76"/>
        <v>0</v>
      </c>
      <c r="AM232" s="49">
        <f t="shared" si="77"/>
        <v>0</v>
      </c>
      <c r="AN232" s="49">
        <f t="shared" si="78"/>
        <v>0</v>
      </c>
      <c r="AO232" s="49">
        <f t="shared" si="79"/>
        <v>0</v>
      </c>
      <c r="AP232" s="75">
        <f t="shared" si="80"/>
        <v>0</v>
      </c>
      <c r="AQ232" s="90"/>
      <c r="AR232" s="105">
        <f t="shared" si="81"/>
        <v>0</v>
      </c>
      <c r="AS232" s="90"/>
      <c r="AT232" s="105">
        <f t="shared" si="82"/>
        <v>0</v>
      </c>
      <c r="AU232" s="90"/>
      <c r="AV232" s="105">
        <f t="shared" si="83"/>
        <v>0</v>
      </c>
      <c r="AW232" s="90"/>
      <c r="AX232" s="105">
        <f t="shared" si="84"/>
        <v>0</v>
      </c>
      <c r="AY232" s="94">
        <f t="shared" si="85"/>
        <v>0</v>
      </c>
      <c r="AZ232" s="104">
        <f t="shared" si="86"/>
        <v>0</v>
      </c>
      <c r="BA232" s="96"/>
      <c r="BB232" s="96"/>
      <c r="BC232" s="96"/>
      <c r="BD232" s="107"/>
      <c r="BE232" s="107"/>
      <c r="BF232" s="107"/>
      <c r="BG232" s="62">
        <f t="shared" si="87"/>
        <v>0</v>
      </c>
      <c r="BH232" s="63">
        <f t="shared" si="88"/>
        <v>0</v>
      </c>
      <c r="BI232" s="64">
        <f t="shared" si="88"/>
        <v>0</v>
      </c>
      <c r="BJ232" s="64">
        <f t="shared" si="88"/>
        <v>0</v>
      </c>
      <c r="BK232" s="67"/>
      <c r="BL232" s="67"/>
      <c r="BM232" s="67"/>
      <c r="BN232" s="67"/>
      <c r="BO232" s="67"/>
      <c r="BP232" s="67"/>
      <c r="BQ232" s="67"/>
      <c r="BR232" s="67"/>
      <c r="BS232" s="68"/>
      <c r="BT232" s="69"/>
      <c r="BU232" s="69"/>
    </row>
    <row r="233" spans="1:73" ht="25.5" hidden="1" customHeight="1" outlineLevel="1">
      <c r="A233" s="14">
        <v>9</v>
      </c>
      <c r="B233" s="24" t="s">
        <v>234</v>
      </c>
      <c r="C233" s="46"/>
      <c r="D233" s="47"/>
      <c r="E233" s="46"/>
      <c r="F233" s="46"/>
      <c r="G233" s="46"/>
      <c r="H233" s="47"/>
      <c r="I233" s="46"/>
      <c r="J233" s="46"/>
      <c r="K233" s="46"/>
      <c r="L233" s="47"/>
      <c r="M233" s="46"/>
      <c r="N233" s="46"/>
      <c r="O233" s="48"/>
      <c r="P233" s="47"/>
      <c r="Q233" s="46"/>
      <c r="R233" s="46"/>
      <c r="S233" s="99">
        <f t="shared" si="67"/>
        <v>0</v>
      </c>
      <c r="T233" s="99">
        <f t="shared" si="68"/>
        <v>0</v>
      </c>
      <c r="U233" s="99">
        <f t="shared" si="69"/>
        <v>0</v>
      </c>
      <c r="V233" s="99">
        <f t="shared" si="70"/>
        <v>0</v>
      </c>
      <c r="W233" s="73" t="e">
        <f t="shared" si="71"/>
        <v>#DIV/0!</v>
      </c>
      <c r="X233" s="73" t="e">
        <f t="shared" si="72"/>
        <v>#DIV/0!</v>
      </c>
      <c r="Y233" s="17"/>
      <c r="Z233" s="18"/>
      <c r="AA233" s="78"/>
      <c r="AB233" s="99">
        <v>0</v>
      </c>
      <c r="AC233" s="78"/>
      <c r="AD233" s="78"/>
      <c r="AE233" s="80"/>
      <c r="AF233" s="104">
        <v>0</v>
      </c>
      <c r="AG233" s="81"/>
      <c r="AH233" s="81"/>
      <c r="AI233" s="49">
        <f t="shared" si="73"/>
        <v>0</v>
      </c>
      <c r="AJ233" s="49">
        <f t="shared" si="74"/>
        <v>0</v>
      </c>
      <c r="AK233" s="49">
        <f t="shared" si="75"/>
        <v>0</v>
      </c>
      <c r="AL233" s="75">
        <f t="shared" si="76"/>
        <v>0</v>
      </c>
      <c r="AM233" s="49">
        <f t="shared" si="77"/>
        <v>0</v>
      </c>
      <c r="AN233" s="49">
        <f t="shared" si="78"/>
        <v>0</v>
      </c>
      <c r="AO233" s="49">
        <f t="shared" si="79"/>
        <v>0</v>
      </c>
      <c r="AP233" s="75">
        <f t="shared" si="80"/>
        <v>0</v>
      </c>
      <c r="AQ233" s="90"/>
      <c r="AR233" s="105">
        <f t="shared" si="81"/>
        <v>0</v>
      </c>
      <c r="AS233" s="90"/>
      <c r="AT233" s="105">
        <f t="shared" si="82"/>
        <v>0</v>
      </c>
      <c r="AU233" s="90"/>
      <c r="AV233" s="105">
        <f t="shared" si="83"/>
        <v>0</v>
      </c>
      <c r="AW233" s="90"/>
      <c r="AX233" s="105">
        <f t="shared" si="84"/>
        <v>0</v>
      </c>
      <c r="AY233" s="94">
        <f t="shared" si="85"/>
        <v>0</v>
      </c>
      <c r="AZ233" s="104">
        <f t="shared" si="86"/>
        <v>0</v>
      </c>
      <c r="BA233" s="96"/>
      <c r="BB233" s="96"/>
      <c r="BC233" s="96"/>
      <c r="BD233" s="107"/>
      <c r="BE233" s="107"/>
      <c r="BF233" s="107"/>
      <c r="BG233" s="62">
        <f t="shared" si="87"/>
        <v>0</v>
      </c>
      <c r="BH233" s="63">
        <f t="shared" si="88"/>
        <v>0</v>
      </c>
      <c r="BI233" s="64">
        <f t="shared" si="88"/>
        <v>0</v>
      </c>
      <c r="BJ233" s="64">
        <f t="shared" si="88"/>
        <v>0</v>
      </c>
      <c r="BK233" s="67"/>
      <c r="BL233" s="67"/>
      <c r="BM233" s="67"/>
      <c r="BN233" s="67"/>
      <c r="BO233" s="67"/>
      <c r="BP233" s="67"/>
      <c r="BQ233" s="67"/>
      <c r="BR233" s="67"/>
      <c r="BS233" s="68"/>
      <c r="BT233" s="69"/>
      <c r="BU233" s="69"/>
    </row>
    <row r="234" spans="1:73" ht="25.5" hidden="1" customHeight="1" outlineLevel="1">
      <c r="A234" s="14">
        <v>10</v>
      </c>
      <c r="B234" s="26" t="s">
        <v>235</v>
      </c>
      <c r="C234" s="46"/>
      <c r="D234" s="47"/>
      <c r="E234" s="46"/>
      <c r="F234" s="46"/>
      <c r="G234" s="46"/>
      <c r="H234" s="47"/>
      <c r="I234" s="46"/>
      <c r="J234" s="46"/>
      <c r="K234" s="46"/>
      <c r="L234" s="47"/>
      <c r="M234" s="46"/>
      <c r="N234" s="46"/>
      <c r="O234" s="48"/>
      <c r="P234" s="47"/>
      <c r="Q234" s="46"/>
      <c r="R234" s="46"/>
      <c r="S234" s="99">
        <f t="shared" si="67"/>
        <v>0</v>
      </c>
      <c r="T234" s="99">
        <f t="shared" si="68"/>
        <v>0</v>
      </c>
      <c r="U234" s="99">
        <f t="shared" si="69"/>
        <v>0</v>
      </c>
      <c r="V234" s="99">
        <f t="shared" si="70"/>
        <v>0</v>
      </c>
      <c r="W234" s="73" t="e">
        <f t="shared" si="71"/>
        <v>#DIV/0!</v>
      </c>
      <c r="X234" s="73" t="e">
        <f t="shared" si="72"/>
        <v>#DIV/0!</v>
      </c>
      <c r="Y234" s="17"/>
      <c r="Z234" s="18"/>
      <c r="AA234" s="82"/>
      <c r="AB234" s="99">
        <v>0</v>
      </c>
      <c r="AC234" s="78"/>
      <c r="AD234" s="78"/>
      <c r="AE234" s="80"/>
      <c r="AF234" s="104">
        <v>0</v>
      </c>
      <c r="AG234" s="81"/>
      <c r="AH234" s="81"/>
      <c r="AI234" s="49">
        <f t="shared" si="73"/>
        <v>0</v>
      </c>
      <c r="AJ234" s="49">
        <f t="shared" si="74"/>
        <v>0</v>
      </c>
      <c r="AK234" s="49">
        <f t="shared" si="75"/>
        <v>0</v>
      </c>
      <c r="AL234" s="75">
        <f t="shared" si="76"/>
        <v>0</v>
      </c>
      <c r="AM234" s="49">
        <f t="shared" si="77"/>
        <v>0</v>
      </c>
      <c r="AN234" s="49">
        <f t="shared" si="78"/>
        <v>0</v>
      </c>
      <c r="AO234" s="49">
        <f t="shared" si="79"/>
        <v>0</v>
      </c>
      <c r="AP234" s="75">
        <f t="shared" si="80"/>
        <v>0</v>
      </c>
      <c r="AQ234" s="90"/>
      <c r="AR234" s="105">
        <f t="shared" si="81"/>
        <v>0</v>
      </c>
      <c r="AS234" s="90"/>
      <c r="AT234" s="105">
        <f t="shared" si="82"/>
        <v>0</v>
      </c>
      <c r="AU234" s="90"/>
      <c r="AV234" s="105">
        <f t="shared" si="83"/>
        <v>0</v>
      </c>
      <c r="AW234" s="90"/>
      <c r="AX234" s="105">
        <f t="shared" si="84"/>
        <v>0</v>
      </c>
      <c r="AY234" s="94">
        <f t="shared" si="85"/>
        <v>0</v>
      </c>
      <c r="AZ234" s="104">
        <f t="shared" si="86"/>
        <v>0</v>
      </c>
      <c r="BA234" s="96"/>
      <c r="BB234" s="96"/>
      <c r="BC234" s="96"/>
      <c r="BD234" s="107"/>
      <c r="BE234" s="107"/>
      <c r="BF234" s="107"/>
      <c r="BG234" s="62">
        <f t="shared" si="87"/>
        <v>0</v>
      </c>
      <c r="BH234" s="63">
        <f t="shared" si="88"/>
        <v>0</v>
      </c>
      <c r="BI234" s="64">
        <f t="shared" si="88"/>
        <v>0</v>
      </c>
      <c r="BJ234" s="64">
        <f t="shared" si="88"/>
        <v>0</v>
      </c>
      <c r="BK234" s="67"/>
      <c r="BL234" s="67"/>
      <c r="BM234" s="67"/>
      <c r="BN234" s="67"/>
      <c r="BO234" s="67"/>
      <c r="BP234" s="67"/>
      <c r="BQ234" s="67"/>
      <c r="BR234" s="67"/>
      <c r="BS234" s="68"/>
      <c r="BT234" s="69"/>
      <c r="BU234" s="69"/>
    </row>
    <row r="235" spans="1:73" ht="12.75" hidden="1" customHeight="1" outlineLevel="1">
      <c r="A235" s="14">
        <v>11</v>
      </c>
      <c r="B235" s="26" t="s">
        <v>236</v>
      </c>
      <c r="C235" s="46"/>
      <c r="D235" s="47"/>
      <c r="E235" s="46"/>
      <c r="F235" s="46"/>
      <c r="G235" s="46"/>
      <c r="H235" s="47"/>
      <c r="I235" s="46"/>
      <c r="J235" s="46"/>
      <c r="K235" s="46"/>
      <c r="L235" s="47"/>
      <c r="M235" s="46"/>
      <c r="N235" s="46"/>
      <c r="O235" s="48"/>
      <c r="P235" s="47"/>
      <c r="Q235" s="46"/>
      <c r="R235" s="46"/>
      <c r="S235" s="99">
        <f t="shared" si="67"/>
        <v>0</v>
      </c>
      <c r="T235" s="99">
        <f t="shared" si="68"/>
        <v>0</v>
      </c>
      <c r="U235" s="99">
        <f t="shared" si="69"/>
        <v>0</v>
      </c>
      <c r="V235" s="99">
        <f t="shared" si="70"/>
        <v>0</v>
      </c>
      <c r="W235" s="73" t="e">
        <f t="shared" si="71"/>
        <v>#DIV/0!</v>
      </c>
      <c r="X235" s="73" t="e">
        <f t="shared" si="72"/>
        <v>#DIV/0!</v>
      </c>
      <c r="Y235" s="17"/>
      <c r="Z235" s="18"/>
      <c r="AA235" s="82"/>
      <c r="AB235" s="99">
        <v>0</v>
      </c>
      <c r="AC235" s="78"/>
      <c r="AD235" s="78"/>
      <c r="AE235" s="80"/>
      <c r="AF235" s="104">
        <v>0</v>
      </c>
      <c r="AG235" s="81"/>
      <c r="AH235" s="81"/>
      <c r="AI235" s="49">
        <f t="shared" si="73"/>
        <v>0</v>
      </c>
      <c r="AJ235" s="49">
        <f t="shared" si="74"/>
        <v>0</v>
      </c>
      <c r="AK235" s="49">
        <f t="shared" si="75"/>
        <v>0</v>
      </c>
      <c r="AL235" s="75">
        <f t="shared" si="76"/>
        <v>0</v>
      </c>
      <c r="AM235" s="49">
        <f t="shared" si="77"/>
        <v>0</v>
      </c>
      <c r="AN235" s="49">
        <f t="shared" si="78"/>
        <v>0</v>
      </c>
      <c r="AO235" s="49">
        <f t="shared" si="79"/>
        <v>0</v>
      </c>
      <c r="AP235" s="75">
        <f t="shared" si="80"/>
        <v>0</v>
      </c>
      <c r="AQ235" s="90"/>
      <c r="AR235" s="105">
        <f t="shared" si="81"/>
        <v>0</v>
      </c>
      <c r="AS235" s="90"/>
      <c r="AT235" s="105">
        <f t="shared" si="82"/>
        <v>0</v>
      </c>
      <c r="AU235" s="90"/>
      <c r="AV235" s="105">
        <f t="shared" si="83"/>
        <v>0</v>
      </c>
      <c r="AW235" s="90"/>
      <c r="AX235" s="105">
        <f t="shared" si="84"/>
        <v>0</v>
      </c>
      <c r="AY235" s="94">
        <f t="shared" si="85"/>
        <v>0</v>
      </c>
      <c r="AZ235" s="104">
        <f t="shared" si="86"/>
        <v>0</v>
      </c>
      <c r="BA235" s="96"/>
      <c r="BB235" s="96"/>
      <c r="BC235" s="96"/>
      <c r="BD235" s="107"/>
      <c r="BE235" s="107"/>
      <c r="BF235" s="107"/>
      <c r="BG235" s="62">
        <f t="shared" si="87"/>
        <v>0</v>
      </c>
      <c r="BH235" s="63">
        <f t="shared" si="88"/>
        <v>0</v>
      </c>
      <c r="BI235" s="64">
        <f t="shared" si="88"/>
        <v>0</v>
      </c>
      <c r="BJ235" s="64">
        <f t="shared" si="88"/>
        <v>0</v>
      </c>
      <c r="BK235" s="67"/>
      <c r="BL235" s="67"/>
      <c r="BM235" s="67"/>
      <c r="BN235" s="67"/>
      <c r="BO235" s="67"/>
      <c r="BP235" s="67"/>
      <c r="BQ235" s="67"/>
      <c r="BR235" s="67"/>
      <c r="BS235" s="68"/>
      <c r="BT235" s="69"/>
      <c r="BU235" s="69"/>
    </row>
    <row r="236" spans="1:73" ht="25.5" hidden="1" customHeight="1" outlineLevel="1">
      <c r="A236" s="14">
        <v>12</v>
      </c>
      <c r="B236" s="26" t="s">
        <v>237</v>
      </c>
      <c r="C236" s="46"/>
      <c r="D236" s="47"/>
      <c r="E236" s="46"/>
      <c r="F236" s="46"/>
      <c r="G236" s="46"/>
      <c r="H236" s="47"/>
      <c r="I236" s="46"/>
      <c r="J236" s="46"/>
      <c r="K236" s="46"/>
      <c r="L236" s="47"/>
      <c r="M236" s="46"/>
      <c r="N236" s="46"/>
      <c r="O236" s="48"/>
      <c r="P236" s="47"/>
      <c r="Q236" s="46"/>
      <c r="R236" s="46"/>
      <c r="S236" s="99">
        <f t="shared" si="67"/>
        <v>0</v>
      </c>
      <c r="T236" s="99">
        <f t="shared" si="68"/>
        <v>0</v>
      </c>
      <c r="U236" s="99">
        <f t="shared" si="69"/>
        <v>0</v>
      </c>
      <c r="V236" s="99">
        <f t="shared" si="70"/>
        <v>0</v>
      </c>
      <c r="W236" s="73" t="e">
        <f t="shared" si="71"/>
        <v>#DIV/0!</v>
      </c>
      <c r="X236" s="73" t="e">
        <f t="shared" si="72"/>
        <v>#DIV/0!</v>
      </c>
      <c r="Y236" s="17"/>
      <c r="Z236" s="18"/>
      <c r="AA236" s="82"/>
      <c r="AB236" s="99">
        <v>0</v>
      </c>
      <c r="AC236" s="78"/>
      <c r="AD236" s="78"/>
      <c r="AE236" s="80"/>
      <c r="AF236" s="104">
        <v>0</v>
      </c>
      <c r="AG236" s="81"/>
      <c r="AH236" s="81"/>
      <c r="AI236" s="49">
        <f t="shared" si="73"/>
        <v>0</v>
      </c>
      <c r="AJ236" s="49">
        <f t="shared" si="74"/>
        <v>0</v>
      </c>
      <c r="AK236" s="49">
        <f t="shared" si="75"/>
        <v>0</v>
      </c>
      <c r="AL236" s="75">
        <f t="shared" si="76"/>
        <v>0</v>
      </c>
      <c r="AM236" s="49">
        <f t="shared" si="77"/>
        <v>0</v>
      </c>
      <c r="AN236" s="49">
        <f t="shared" si="78"/>
        <v>0</v>
      </c>
      <c r="AO236" s="49">
        <f t="shared" si="79"/>
        <v>0</v>
      </c>
      <c r="AP236" s="75">
        <f t="shared" si="80"/>
        <v>0</v>
      </c>
      <c r="AQ236" s="90"/>
      <c r="AR236" s="105">
        <f t="shared" si="81"/>
        <v>0</v>
      </c>
      <c r="AS236" s="90"/>
      <c r="AT236" s="105">
        <f t="shared" si="82"/>
        <v>0</v>
      </c>
      <c r="AU236" s="90"/>
      <c r="AV236" s="105">
        <f t="shared" si="83"/>
        <v>0</v>
      </c>
      <c r="AW236" s="90"/>
      <c r="AX236" s="105">
        <f t="shared" si="84"/>
        <v>0</v>
      </c>
      <c r="AY236" s="94">
        <f t="shared" si="85"/>
        <v>0</v>
      </c>
      <c r="AZ236" s="104">
        <f t="shared" si="86"/>
        <v>0</v>
      </c>
      <c r="BA236" s="96"/>
      <c r="BB236" s="96"/>
      <c r="BC236" s="96"/>
      <c r="BD236" s="107"/>
      <c r="BE236" s="107"/>
      <c r="BF236" s="107"/>
      <c r="BG236" s="62">
        <f t="shared" si="87"/>
        <v>0</v>
      </c>
      <c r="BH236" s="63">
        <f t="shared" si="88"/>
        <v>0</v>
      </c>
      <c r="BI236" s="64">
        <f t="shared" si="88"/>
        <v>0</v>
      </c>
      <c r="BJ236" s="64">
        <f t="shared" si="88"/>
        <v>0</v>
      </c>
      <c r="BK236" s="67"/>
      <c r="BL236" s="67"/>
      <c r="BM236" s="67"/>
      <c r="BN236" s="67"/>
      <c r="BO236" s="67"/>
      <c r="BP236" s="67"/>
      <c r="BQ236" s="67"/>
      <c r="BR236" s="67"/>
      <c r="BS236" s="68"/>
      <c r="BT236" s="69"/>
      <c r="BU236" s="69"/>
    </row>
    <row r="237" spans="1:73" ht="12.75" hidden="1" customHeight="1" outlineLevel="1">
      <c r="A237" s="14">
        <v>13</v>
      </c>
      <c r="B237" s="24" t="s">
        <v>238</v>
      </c>
      <c r="C237" s="46"/>
      <c r="D237" s="47"/>
      <c r="E237" s="46"/>
      <c r="F237" s="46"/>
      <c r="G237" s="46"/>
      <c r="H237" s="47"/>
      <c r="I237" s="46"/>
      <c r="J237" s="46"/>
      <c r="K237" s="46"/>
      <c r="L237" s="47"/>
      <c r="M237" s="46"/>
      <c r="N237" s="46"/>
      <c r="O237" s="48"/>
      <c r="P237" s="47"/>
      <c r="Q237" s="46"/>
      <c r="R237" s="46"/>
      <c r="S237" s="99">
        <f t="shared" si="67"/>
        <v>0</v>
      </c>
      <c r="T237" s="99">
        <f t="shared" si="68"/>
        <v>0</v>
      </c>
      <c r="U237" s="99">
        <f t="shared" si="69"/>
        <v>0</v>
      </c>
      <c r="V237" s="99">
        <f t="shared" si="70"/>
        <v>0</v>
      </c>
      <c r="W237" s="73" t="e">
        <f t="shared" si="71"/>
        <v>#DIV/0!</v>
      </c>
      <c r="X237" s="73" t="e">
        <f t="shared" si="72"/>
        <v>#DIV/0!</v>
      </c>
      <c r="Y237" s="17"/>
      <c r="Z237" s="18"/>
      <c r="AA237" s="78"/>
      <c r="AB237" s="99">
        <v>0</v>
      </c>
      <c r="AC237" s="78"/>
      <c r="AD237" s="78"/>
      <c r="AE237" s="80"/>
      <c r="AF237" s="104">
        <v>0</v>
      </c>
      <c r="AG237" s="81"/>
      <c r="AH237" s="81"/>
      <c r="AI237" s="49">
        <f t="shared" si="73"/>
        <v>0</v>
      </c>
      <c r="AJ237" s="49">
        <f t="shared" si="74"/>
        <v>0</v>
      </c>
      <c r="AK237" s="49">
        <f t="shared" si="75"/>
        <v>0</v>
      </c>
      <c r="AL237" s="75">
        <f t="shared" si="76"/>
        <v>0</v>
      </c>
      <c r="AM237" s="49">
        <f t="shared" si="77"/>
        <v>0</v>
      </c>
      <c r="AN237" s="49">
        <f t="shared" si="78"/>
        <v>0</v>
      </c>
      <c r="AO237" s="49">
        <f t="shared" si="79"/>
        <v>0</v>
      </c>
      <c r="AP237" s="75">
        <f t="shared" si="80"/>
        <v>0</v>
      </c>
      <c r="AQ237" s="90"/>
      <c r="AR237" s="105">
        <f t="shared" si="81"/>
        <v>0</v>
      </c>
      <c r="AS237" s="90"/>
      <c r="AT237" s="105">
        <f t="shared" si="82"/>
        <v>0</v>
      </c>
      <c r="AU237" s="90"/>
      <c r="AV237" s="105">
        <f t="shared" si="83"/>
        <v>0</v>
      </c>
      <c r="AW237" s="90"/>
      <c r="AX237" s="105">
        <f t="shared" si="84"/>
        <v>0</v>
      </c>
      <c r="AY237" s="94">
        <f t="shared" si="85"/>
        <v>0</v>
      </c>
      <c r="AZ237" s="104">
        <f t="shared" si="86"/>
        <v>0</v>
      </c>
      <c r="BA237" s="96"/>
      <c r="BB237" s="96"/>
      <c r="BC237" s="96"/>
      <c r="BD237" s="107"/>
      <c r="BE237" s="107"/>
      <c r="BF237" s="107"/>
      <c r="BG237" s="62">
        <f t="shared" si="87"/>
        <v>0</v>
      </c>
      <c r="BH237" s="63">
        <f t="shared" si="88"/>
        <v>0</v>
      </c>
      <c r="BI237" s="64">
        <f t="shared" si="88"/>
        <v>0</v>
      </c>
      <c r="BJ237" s="64">
        <f t="shared" si="88"/>
        <v>0</v>
      </c>
      <c r="BK237" s="67"/>
      <c r="BL237" s="67"/>
      <c r="BM237" s="67"/>
      <c r="BN237" s="67"/>
      <c r="BO237" s="67"/>
      <c r="BP237" s="67"/>
      <c r="BQ237" s="67"/>
      <c r="BR237" s="67"/>
      <c r="BS237" s="68"/>
      <c r="BT237" s="69"/>
      <c r="BU237" s="69"/>
    </row>
    <row r="238" spans="1:73" ht="25.5" hidden="1" customHeight="1" outlineLevel="1">
      <c r="A238" s="14">
        <v>14</v>
      </c>
      <c r="B238" s="26" t="s">
        <v>239</v>
      </c>
      <c r="C238" s="46"/>
      <c r="D238" s="47"/>
      <c r="E238" s="46"/>
      <c r="F238" s="46"/>
      <c r="G238" s="46"/>
      <c r="H238" s="47"/>
      <c r="I238" s="46"/>
      <c r="J238" s="46"/>
      <c r="K238" s="46"/>
      <c r="L238" s="47"/>
      <c r="M238" s="46"/>
      <c r="N238" s="46"/>
      <c r="O238" s="48"/>
      <c r="P238" s="47"/>
      <c r="Q238" s="46"/>
      <c r="R238" s="46"/>
      <c r="S238" s="99">
        <f t="shared" si="67"/>
        <v>0</v>
      </c>
      <c r="T238" s="99">
        <f t="shared" si="68"/>
        <v>0</v>
      </c>
      <c r="U238" s="99">
        <f t="shared" si="69"/>
        <v>0</v>
      </c>
      <c r="V238" s="99">
        <f t="shared" si="70"/>
        <v>0</v>
      </c>
      <c r="W238" s="73" t="e">
        <f t="shared" si="71"/>
        <v>#DIV/0!</v>
      </c>
      <c r="X238" s="73" t="e">
        <f t="shared" si="72"/>
        <v>#DIV/0!</v>
      </c>
      <c r="Y238" s="17"/>
      <c r="Z238" s="18"/>
      <c r="AA238" s="82"/>
      <c r="AB238" s="99">
        <v>0</v>
      </c>
      <c r="AC238" s="78"/>
      <c r="AD238" s="78"/>
      <c r="AE238" s="80"/>
      <c r="AF238" s="104">
        <v>0</v>
      </c>
      <c r="AG238" s="81"/>
      <c r="AH238" s="81"/>
      <c r="AI238" s="49">
        <f t="shared" si="73"/>
        <v>0</v>
      </c>
      <c r="AJ238" s="49">
        <f t="shared" si="74"/>
        <v>0</v>
      </c>
      <c r="AK238" s="49">
        <f t="shared" si="75"/>
        <v>0</v>
      </c>
      <c r="AL238" s="75">
        <f t="shared" si="76"/>
        <v>0</v>
      </c>
      <c r="AM238" s="49">
        <f t="shared" si="77"/>
        <v>0</v>
      </c>
      <c r="AN238" s="49">
        <f t="shared" si="78"/>
        <v>0</v>
      </c>
      <c r="AO238" s="49">
        <f t="shared" si="79"/>
        <v>0</v>
      </c>
      <c r="AP238" s="75">
        <f t="shared" si="80"/>
        <v>0</v>
      </c>
      <c r="AQ238" s="90"/>
      <c r="AR238" s="105">
        <f t="shared" si="81"/>
        <v>0</v>
      </c>
      <c r="AS238" s="90"/>
      <c r="AT238" s="105">
        <f t="shared" si="82"/>
        <v>0</v>
      </c>
      <c r="AU238" s="90"/>
      <c r="AV238" s="105">
        <f t="shared" si="83"/>
        <v>0</v>
      </c>
      <c r="AW238" s="90"/>
      <c r="AX238" s="105">
        <f t="shared" si="84"/>
        <v>0</v>
      </c>
      <c r="AY238" s="94">
        <f t="shared" si="85"/>
        <v>0</v>
      </c>
      <c r="AZ238" s="104">
        <f t="shared" si="86"/>
        <v>0</v>
      </c>
      <c r="BA238" s="96"/>
      <c r="BB238" s="96"/>
      <c r="BC238" s="96"/>
      <c r="BD238" s="107"/>
      <c r="BE238" s="107"/>
      <c r="BF238" s="107"/>
      <c r="BG238" s="62">
        <f t="shared" si="87"/>
        <v>0</v>
      </c>
      <c r="BH238" s="63">
        <f t="shared" si="88"/>
        <v>0</v>
      </c>
      <c r="BI238" s="64">
        <f t="shared" si="88"/>
        <v>0</v>
      </c>
      <c r="BJ238" s="64">
        <f t="shared" si="88"/>
        <v>0</v>
      </c>
      <c r="BK238" s="67"/>
      <c r="BL238" s="67"/>
      <c r="BM238" s="67"/>
      <c r="BN238" s="67"/>
      <c r="BO238" s="67"/>
      <c r="BP238" s="67"/>
      <c r="BQ238" s="67"/>
      <c r="BR238" s="67"/>
      <c r="BS238" s="68"/>
      <c r="BT238" s="69"/>
      <c r="BU238" s="69"/>
    </row>
    <row r="239" spans="1:73" ht="25.5" hidden="1" customHeight="1" outlineLevel="1">
      <c r="A239" s="14">
        <v>15</v>
      </c>
      <c r="B239" s="24" t="s">
        <v>240</v>
      </c>
      <c r="C239" s="46"/>
      <c r="D239" s="47"/>
      <c r="E239" s="46"/>
      <c r="F239" s="46"/>
      <c r="G239" s="46"/>
      <c r="H239" s="47"/>
      <c r="I239" s="46"/>
      <c r="J239" s="46"/>
      <c r="K239" s="46"/>
      <c r="L239" s="47"/>
      <c r="M239" s="46"/>
      <c r="N239" s="46"/>
      <c r="O239" s="48"/>
      <c r="P239" s="47"/>
      <c r="Q239" s="46"/>
      <c r="R239" s="46"/>
      <c r="S239" s="99">
        <f t="shared" si="67"/>
        <v>0</v>
      </c>
      <c r="T239" s="99">
        <f t="shared" si="68"/>
        <v>0</v>
      </c>
      <c r="U239" s="99">
        <f t="shared" si="69"/>
        <v>0</v>
      </c>
      <c r="V239" s="99">
        <f t="shared" si="70"/>
        <v>0</v>
      </c>
      <c r="W239" s="73" t="e">
        <f t="shared" si="71"/>
        <v>#DIV/0!</v>
      </c>
      <c r="X239" s="73" t="e">
        <f t="shared" si="72"/>
        <v>#DIV/0!</v>
      </c>
      <c r="Y239" s="17"/>
      <c r="Z239" s="18"/>
      <c r="AA239" s="78"/>
      <c r="AB239" s="99">
        <v>0</v>
      </c>
      <c r="AC239" s="78"/>
      <c r="AD239" s="78"/>
      <c r="AE239" s="80"/>
      <c r="AF239" s="104">
        <v>0</v>
      </c>
      <c r="AG239" s="81"/>
      <c r="AH239" s="81"/>
      <c r="AI239" s="49">
        <f t="shared" si="73"/>
        <v>0</v>
      </c>
      <c r="AJ239" s="49">
        <f t="shared" si="74"/>
        <v>0</v>
      </c>
      <c r="AK239" s="49">
        <f t="shared" si="75"/>
        <v>0</v>
      </c>
      <c r="AL239" s="75">
        <f t="shared" si="76"/>
        <v>0</v>
      </c>
      <c r="AM239" s="49">
        <f t="shared" si="77"/>
        <v>0</v>
      </c>
      <c r="AN239" s="49">
        <f t="shared" si="78"/>
        <v>0</v>
      </c>
      <c r="AO239" s="49">
        <f t="shared" si="79"/>
        <v>0</v>
      </c>
      <c r="AP239" s="75">
        <f t="shared" si="80"/>
        <v>0</v>
      </c>
      <c r="AQ239" s="90"/>
      <c r="AR239" s="105">
        <f t="shared" si="81"/>
        <v>0</v>
      </c>
      <c r="AS239" s="90"/>
      <c r="AT239" s="105">
        <f t="shared" si="82"/>
        <v>0</v>
      </c>
      <c r="AU239" s="90"/>
      <c r="AV239" s="105">
        <f t="shared" si="83"/>
        <v>0</v>
      </c>
      <c r="AW239" s="90"/>
      <c r="AX239" s="105">
        <f t="shared" si="84"/>
        <v>0</v>
      </c>
      <c r="AY239" s="94">
        <f t="shared" si="85"/>
        <v>0</v>
      </c>
      <c r="AZ239" s="104">
        <f t="shared" si="86"/>
        <v>0</v>
      </c>
      <c r="BA239" s="96"/>
      <c r="BB239" s="96"/>
      <c r="BC239" s="96"/>
      <c r="BD239" s="107"/>
      <c r="BE239" s="107"/>
      <c r="BF239" s="107"/>
      <c r="BG239" s="62">
        <f t="shared" si="87"/>
        <v>0</v>
      </c>
      <c r="BH239" s="63">
        <f t="shared" si="88"/>
        <v>0</v>
      </c>
      <c r="BI239" s="64">
        <f t="shared" si="88"/>
        <v>0</v>
      </c>
      <c r="BJ239" s="64">
        <f t="shared" si="88"/>
        <v>0</v>
      </c>
      <c r="BK239" s="67"/>
      <c r="BL239" s="67"/>
      <c r="BM239" s="67"/>
      <c r="BN239" s="67"/>
      <c r="BO239" s="67"/>
      <c r="BP239" s="67"/>
      <c r="BQ239" s="67"/>
      <c r="BR239" s="67"/>
      <c r="BS239" s="68"/>
      <c r="BT239" s="69"/>
      <c r="BU239" s="69"/>
    </row>
    <row r="240" spans="1:73" ht="38.25" hidden="1" customHeight="1" outlineLevel="1">
      <c r="A240" s="14">
        <v>16</v>
      </c>
      <c r="B240" s="24" t="s">
        <v>241</v>
      </c>
      <c r="C240" s="46"/>
      <c r="D240" s="47"/>
      <c r="E240" s="46"/>
      <c r="F240" s="46"/>
      <c r="G240" s="46"/>
      <c r="H240" s="47"/>
      <c r="I240" s="46"/>
      <c r="J240" s="46"/>
      <c r="K240" s="46"/>
      <c r="L240" s="47"/>
      <c r="M240" s="46"/>
      <c r="N240" s="46"/>
      <c r="O240" s="48"/>
      <c r="P240" s="47"/>
      <c r="Q240" s="46"/>
      <c r="R240" s="46"/>
      <c r="S240" s="99">
        <f t="shared" si="67"/>
        <v>0</v>
      </c>
      <c r="T240" s="99">
        <f t="shared" si="68"/>
        <v>0</v>
      </c>
      <c r="U240" s="99">
        <f t="shared" si="69"/>
        <v>0</v>
      </c>
      <c r="V240" s="99">
        <f t="shared" si="70"/>
        <v>0</v>
      </c>
      <c r="W240" s="73" t="e">
        <f t="shared" si="71"/>
        <v>#DIV/0!</v>
      </c>
      <c r="X240" s="73" t="e">
        <f t="shared" si="72"/>
        <v>#DIV/0!</v>
      </c>
      <c r="Y240" s="17"/>
      <c r="Z240" s="18"/>
      <c r="AA240" s="78"/>
      <c r="AB240" s="99">
        <v>0</v>
      </c>
      <c r="AC240" s="78"/>
      <c r="AD240" s="78"/>
      <c r="AE240" s="80"/>
      <c r="AF240" s="104">
        <v>0</v>
      </c>
      <c r="AG240" s="81"/>
      <c r="AH240" s="81"/>
      <c r="AI240" s="49">
        <f t="shared" si="73"/>
        <v>0</v>
      </c>
      <c r="AJ240" s="49">
        <f t="shared" si="74"/>
        <v>0</v>
      </c>
      <c r="AK240" s="49">
        <f t="shared" si="75"/>
        <v>0</v>
      </c>
      <c r="AL240" s="75">
        <f t="shared" si="76"/>
        <v>0</v>
      </c>
      <c r="AM240" s="49">
        <f t="shared" si="77"/>
        <v>0</v>
      </c>
      <c r="AN240" s="49">
        <f t="shared" si="78"/>
        <v>0</v>
      </c>
      <c r="AO240" s="49">
        <f t="shared" si="79"/>
        <v>0</v>
      </c>
      <c r="AP240" s="75">
        <f t="shared" si="80"/>
        <v>0</v>
      </c>
      <c r="AQ240" s="90"/>
      <c r="AR240" s="105">
        <f t="shared" si="81"/>
        <v>0</v>
      </c>
      <c r="AS240" s="90"/>
      <c r="AT240" s="105">
        <f t="shared" si="82"/>
        <v>0</v>
      </c>
      <c r="AU240" s="90"/>
      <c r="AV240" s="105">
        <f t="shared" si="83"/>
        <v>0</v>
      </c>
      <c r="AW240" s="90"/>
      <c r="AX240" s="105">
        <f t="shared" si="84"/>
        <v>0</v>
      </c>
      <c r="AY240" s="94">
        <f t="shared" si="85"/>
        <v>0</v>
      </c>
      <c r="AZ240" s="104">
        <f t="shared" si="86"/>
        <v>0</v>
      </c>
      <c r="BA240" s="96"/>
      <c r="BB240" s="96"/>
      <c r="BC240" s="96"/>
      <c r="BD240" s="107"/>
      <c r="BE240" s="107"/>
      <c r="BF240" s="107"/>
      <c r="BG240" s="62">
        <f t="shared" si="87"/>
        <v>0</v>
      </c>
      <c r="BH240" s="63">
        <f t="shared" si="88"/>
        <v>0</v>
      </c>
      <c r="BI240" s="64">
        <f t="shared" si="88"/>
        <v>0</v>
      </c>
      <c r="BJ240" s="64">
        <f t="shared" si="88"/>
        <v>0</v>
      </c>
      <c r="BK240" s="67"/>
      <c r="BL240" s="67"/>
      <c r="BM240" s="67"/>
      <c r="BN240" s="67"/>
      <c r="BO240" s="67"/>
      <c r="BP240" s="67"/>
      <c r="BQ240" s="67"/>
      <c r="BR240" s="67"/>
      <c r="BS240" s="68"/>
      <c r="BT240" s="69"/>
      <c r="BU240" s="69"/>
    </row>
    <row r="241" spans="1:73" ht="25.5" hidden="1" customHeight="1" outlineLevel="1">
      <c r="A241" s="14">
        <v>17</v>
      </c>
      <c r="B241" s="24" t="s">
        <v>242</v>
      </c>
      <c r="C241" s="46"/>
      <c r="D241" s="47"/>
      <c r="E241" s="46"/>
      <c r="F241" s="46"/>
      <c r="G241" s="46"/>
      <c r="H241" s="47"/>
      <c r="I241" s="46"/>
      <c r="J241" s="46"/>
      <c r="K241" s="46"/>
      <c r="L241" s="47"/>
      <c r="M241" s="46"/>
      <c r="N241" s="46"/>
      <c r="O241" s="48"/>
      <c r="P241" s="47"/>
      <c r="Q241" s="46"/>
      <c r="R241" s="46"/>
      <c r="S241" s="99">
        <f t="shared" si="67"/>
        <v>0</v>
      </c>
      <c r="T241" s="99">
        <f t="shared" si="68"/>
        <v>0</v>
      </c>
      <c r="U241" s="99">
        <f t="shared" si="69"/>
        <v>0</v>
      </c>
      <c r="V241" s="99">
        <f t="shared" si="70"/>
        <v>0</v>
      </c>
      <c r="W241" s="73" t="e">
        <f t="shared" si="71"/>
        <v>#DIV/0!</v>
      </c>
      <c r="X241" s="73" t="e">
        <f t="shared" si="72"/>
        <v>#DIV/0!</v>
      </c>
      <c r="Y241" s="17"/>
      <c r="Z241" s="18"/>
      <c r="AA241" s="78"/>
      <c r="AB241" s="99">
        <v>0</v>
      </c>
      <c r="AC241" s="78"/>
      <c r="AD241" s="78"/>
      <c r="AE241" s="80"/>
      <c r="AF241" s="104">
        <v>0</v>
      </c>
      <c r="AG241" s="81"/>
      <c r="AH241" s="81"/>
      <c r="AI241" s="49">
        <f t="shared" si="73"/>
        <v>0</v>
      </c>
      <c r="AJ241" s="49">
        <f t="shared" si="74"/>
        <v>0</v>
      </c>
      <c r="AK241" s="49">
        <f t="shared" si="75"/>
        <v>0</v>
      </c>
      <c r="AL241" s="75">
        <f t="shared" si="76"/>
        <v>0</v>
      </c>
      <c r="AM241" s="49">
        <f t="shared" si="77"/>
        <v>0</v>
      </c>
      <c r="AN241" s="49">
        <f t="shared" si="78"/>
        <v>0</v>
      </c>
      <c r="AO241" s="49">
        <f t="shared" si="79"/>
        <v>0</v>
      </c>
      <c r="AP241" s="75">
        <f t="shared" si="80"/>
        <v>0</v>
      </c>
      <c r="AQ241" s="90"/>
      <c r="AR241" s="105">
        <f t="shared" si="81"/>
        <v>0</v>
      </c>
      <c r="AS241" s="90"/>
      <c r="AT241" s="105">
        <f t="shared" si="82"/>
        <v>0</v>
      </c>
      <c r="AU241" s="90"/>
      <c r="AV241" s="105">
        <f t="shared" si="83"/>
        <v>0</v>
      </c>
      <c r="AW241" s="90"/>
      <c r="AX241" s="105">
        <f t="shared" si="84"/>
        <v>0</v>
      </c>
      <c r="AY241" s="94">
        <f t="shared" si="85"/>
        <v>0</v>
      </c>
      <c r="AZ241" s="104">
        <f t="shared" si="86"/>
        <v>0</v>
      </c>
      <c r="BA241" s="96"/>
      <c r="BB241" s="96"/>
      <c r="BC241" s="96"/>
      <c r="BD241" s="107"/>
      <c r="BE241" s="107"/>
      <c r="BF241" s="107"/>
      <c r="BG241" s="62">
        <f t="shared" si="87"/>
        <v>0</v>
      </c>
      <c r="BH241" s="63">
        <f t="shared" si="88"/>
        <v>0</v>
      </c>
      <c r="BI241" s="64">
        <f t="shared" si="88"/>
        <v>0</v>
      </c>
      <c r="BJ241" s="64">
        <f t="shared" si="88"/>
        <v>0</v>
      </c>
      <c r="BK241" s="67"/>
      <c r="BL241" s="67"/>
      <c r="BM241" s="67"/>
      <c r="BN241" s="67"/>
      <c r="BO241" s="67"/>
      <c r="BP241" s="67"/>
      <c r="BQ241" s="67"/>
      <c r="BR241" s="67"/>
      <c r="BS241" s="68"/>
      <c r="BT241" s="69"/>
      <c r="BU241" s="69"/>
    </row>
    <row r="242" spans="1:73" ht="25.5" hidden="1" customHeight="1" outlineLevel="1">
      <c r="A242" s="14">
        <v>18</v>
      </c>
      <c r="B242" s="24" t="s">
        <v>243</v>
      </c>
      <c r="C242" s="46"/>
      <c r="D242" s="47"/>
      <c r="E242" s="46"/>
      <c r="F242" s="46"/>
      <c r="G242" s="46"/>
      <c r="H242" s="47"/>
      <c r="I242" s="46"/>
      <c r="J242" s="46"/>
      <c r="K242" s="46"/>
      <c r="L242" s="47"/>
      <c r="M242" s="46"/>
      <c r="N242" s="46"/>
      <c r="O242" s="48"/>
      <c r="P242" s="47"/>
      <c r="Q242" s="46"/>
      <c r="R242" s="46"/>
      <c r="S242" s="99">
        <f t="shared" si="67"/>
        <v>0</v>
      </c>
      <c r="T242" s="99">
        <f t="shared" si="68"/>
        <v>0</v>
      </c>
      <c r="U242" s="99">
        <f t="shared" si="69"/>
        <v>0</v>
      </c>
      <c r="V242" s="99">
        <f t="shared" si="70"/>
        <v>0</v>
      </c>
      <c r="W242" s="73" t="e">
        <f t="shared" si="71"/>
        <v>#DIV/0!</v>
      </c>
      <c r="X242" s="73" t="e">
        <f t="shared" si="72"/>
        <v>#DIV/0!</v>
      </c>
      <c r="Y242" s="17"/>
      <c r="Z242" s="18"/>
      <c r="AA242" s="78"/>
      <c r="AB242" s="99">
        <v>0</v>
      </c>
      <c r="AC242" s="78"/>
      <c r="AD242" s="78"/>
      <c r="AE242" s="80"/>
      <c r="AF242" s="104">
        <v>0</v>
      </c>
      <c r="AG242" s="81"/>
      <c r="AH242" s="81"/>
      <c r="AI242" s="49">
        <f t="shared" si="73"/>
        <v>0</v>
      </c>
      <c r="AJ242" s="49">
        <f t="shared" si="74"/>
        <v>0</v>
      </c>
      <c r="AK242" s="49">
        <f t="shared" si="75"/>
        <v>0</v>
      </c>
      <c r="AL242" s="75">
        <f t="shared" si="76"/>
        <v>0</v>
      </c>
      <c r="AM242" s="49">
        <f t="shared" si="77"/>
        <v>0</v>
      </c>
      <c r="AN242" s="49">
        <f t="shared" si="78"/>
        <v>0</v>
      </c>
      <c r="AO242" s="49">
        <f t="shared" si="79"/>
        <v>0</v>
      </c>
      <c r="AP242" s="75">
        <f t="shared" si="80"/>
        <v>0</v>
      </c>
      <c r="AQ242" s="90"/>
      <c r="AR242" s="105">
        <f t="shared" si="81"/>
        <v>0</v>
      </c>
      <c r="AS242" s="90"/>
      <c r="AT242" s="105">
        <f t="shared" si="82"/>
        <v>0</v>
      </c>
      <c r="AU242" s="90"/>
      <c r="AV242" s="105">
        <f t="shared" si="83"/>
        <v>0</v>
      </c>
      <c r="AW242" s="90"/>
      <c r="AX242" s="105">
        <f t="shared" si="84"/>
        <v>0</v>
      </c>
      <c r="AY242" s="94">
        <f t="shared" si="85"/>
        <v>0</v>
      </c>
      <c r="AZ242" s="104">
        <f t="shared" si="86"/>
        <v>0</v>
      </c>
      <c r="BA242" s="96"/>
      <c r="BB242" s="96"/>
      <c r="BC242" s="96"/>
      <c r="BD242" s="107"/>
      <c r="BE242" s="107"/>
      <c r="BF242" s="107"/>
      <c r="BG242" s="62">
        <f t="shared" si="87"/>
        <v>0</v>
      </c>
      <c r="BH242" s="63">
        <f t="shared" si="88"/>
        <v>0</v>
      </c>
      <c r="BI242" s="64">
        <f t="shared" si="88"/>
        <v>0</v>
      </c>
      <c r="BJ242" s="64">
        <f t="shared" si="88"/>
        <v>0</v>
      </c>
      <c r="BK242" s="67"/>
      <c r="BL242" s="67"/>
      <c r="BM242" s="67"/>
      <c r="BN242" s="67"/>
      <c r="BO242" s="67"/>
      <c r="BP242" s="67"/>
      <c r="BQ242" s="67"/>
      <c r="BR242" s="67"/>
      <c r="BS242" s="68"/>
      <c r="BT242" s="69"/>
      <c r="BU242" s="69"/>
    </row>
    <row r="243" spans="1:73" ht="38.25" hidden="1" customHeight="1" outlineLevel="1">
      <c r="A243" s="14">
        <v>19</v>
      </c>
      <c r="B243" s="24" t="s">
        <v>244</v>
      </c>
      <c r="C243" s="46"/>
      <c r="D243" s="47"/>
      <c r="E243" s="46"/>
      <c r="F243" s="46"/>
      <c r="G243" s="46"/>
      <c r="H243" s="47"/>
      <c r="I243" s="46"/>
      <c r="J243" s="46"/>
      <c r="K243" s="46"/>
      <c r="L243" s="47"/>
      <c r="M243" s="46"/>
      <c r="N243" s="46"/>
      <c r="O243" s="48"/>
      <c r="P243" s="47"/>
      <c r="Q243" s="46"/>
      <c r="R243" s="46"/>
      <c r="S243" s="99">
        <f t="shared" si="67"/>
        <v>0</v>
      </c>
      <c r="T243" s="99">
        <f t="shared" si="68"/>
        <v>0</v>
      </c>
      <c r="U243" s="99">
        <f t="shared" si="69"/>
        <v>0</v>
      </c>
      <c r="V243" s="99">
        <f t="shared" si="70"/>
        <v>0</v>
      </c>
      <c r="W243" s="73" t="e">
        <f t="shared" si="71"/>
        <v>#DIV/0!</v>
      </c>
      <c r="X243" s="73" t="e">
        <f t="shared" si="72"/>
        <v>#DIV/0!</v>
      </c>
      <c r="Y243" s="17"/>
      <c r="Z243" s="18"/>
      <c r="AA243" s="78"/>
      <c r="AB243" s="99">
        <v>0</v>
      </c>
      <c r="AC243" s="78"/>
      <c r="AD243" s="78"/>
      <c r="AE243" s="80"/>
      <c r="AF243" s="104">
        <v>0</v>
      </c>
      <c r="AG243" s="81"/>
      <c r="AH243" s="81"/>
      <c r="AI243" s="49">
        <f t="shared" si="73"/>
        <v>0</v>
      </c>
      <c r="AJ243" s="49">
        <f t="shared" si="74"/>
        <v>0</v>
      </c>
      <c r="AK243" s="49">
        <f t="shared" si="75"/>
        <v>0</v>
      </c>
      <c r="AL243" s="75">
        <f t="shared" si="76"/>
        <v>0</v>
      </c>
      <c r="AM243" s="49">
        <f t="shared" si="77"/>
        <v>0</v>
      </c>
      <c r="AN243" s="49">
        <f t="shared" si="78"/>
        <v>0</v>
      </c>
      <c r="AO243" s="49">
        <f t="shared" si="79"/>
        <v>0</v>
      </c>
      <c r="AP243" s="75">
        <f t="shared" si="80"/>
        <v>0</v>
      </c>
      <c r="AQ243" s="90"/>
      <c r="AR243" s="105">
        <f t="shared" si="81"/>
        <v>0</v>
      </c>
      <c r="AS243" s="90"/>
      <c r="AT243" s="105">
        <f t="shared" si="82"/>
        <v>0</v>
      </c>
      <c r="AU243" s="90"/>
      <c r="AV243" s="105">
        <f t="shared" si="83"/>
        <v>0</v>
      </c>
      <c r="AW243" s="90"/>
      <c r="AX243" s="105">
        <f t="shared" si="84"/>
        <v>0</v>
      </c>
      <c r="AY243" s="94">
        <f t="shared" si="85"/>
        <v>0</v>
      </c>
      <c r="AZ243" s="104">
        <f t="shared" si="86"/>
        <v>0</v>
      </c>
      <c r="BA243" s="96"/>
      <c r="BB243" s="96"/>
      <c r="BC243" s="96"/>
      <c r="BD243" s="107"/>
      <c r="BE243" s="107"/>
      <c r="BF243" s="107"/>
      <c r="BG243" s="62">
        <f t="shared" si="87"/>
        <v>0</v>
      </c>
      <c r="BH243" s="63">
        <f t="shared" si="88"/>
        <v>0</v>
      </c>
      <c r="BI243" s="64">
        <f t="shared" si="88"/>
        <v>0</v>
      </c>
      <c r="BJ243" s="64">
        <f t="shared" si="88"/>
        <v>0</v>
      </c>
      <c r="BK243" s="67"/>
      <c r="BL243" s="67"/>
      <c r="BM243" s="67"/>
      <c r="BN243" s="67"/>
      <c r="BO243" s="67"/>
      <c r="BP243" s="67"/>
      <c r="BQ243" s="67"/>
      <c r="BR243" s="67"/>
      <c r="BS243" s="68"/>
      <c r="BT243" s="69"/>
      <c r="BU243" s="69"/>
    </row>
    <row r="244" spans="1:73" s="13" customFormat="1" ht="15.75" collapsed="1">
      <c r="A244" s="11">
        <v>22</v>
      </c>
      <c r="B244" s="22" t="s">
        <v>26</v>
      </c>
      <c r="C244" s="46"/>
      <c r="D244" s="47"/>
      <c r="E244" s="46"/>
      <c r="F244" s="46"/>
      <c r="G244" s="46"/>
      <c r="H244" s="47"/>
      <c r="I244" s="46"/>
      <c r="J244" s="46"/>
      <c r="K244" s="46"/>
      <c r="L244" s="47"/>
      <c r="M244" s="46"/>
      <c r="N244" s="46"/>
      <c r="O244" s="48"/>
      <c r="P244" s="47"/>
      <c r="Q244" s="46"/>
      <c r="R244" s="46"/>
      <c r="S244" s="99">
        <f t="shared" si="67"/>
        <v>0</v>
      </c>
      <c r="T244" s="99">
        <f t="shared" si="68"/>
        <v>0</v>
      </c>
      <c r="U244" s="99">
        <f t="shared" si="69"/>
        <v>0</v>
      </c>
      <c r="V244" s="99">
        <f t="shared" si="70"/>
        <v>0</v>
      </c>
      <c r="W244" s="73"/>
      <c r="X244" s="73"/>
      <c r="Y244" s="12"/>
      <c r="Z244" s="12"/>
      <c r="AA244" s="76">
        <v>3</v>
      </c>
      <c r="AB244" s="99">
        <v>4500000</v>
      </c>
      <c r="AC244" s="76">
        <v>3</v>
      </c>
      <c r="AD244" s="76">
        <v>0</v>
      </c>
      <c r="AE244" s="76"/>
      <c r="AF244" s="104">
        <v>0</v>
      </c>
      <c r="AG244" s="76"/>
      <c r="AH244" s="76"/>
      <c r="AI244" s="49">
        <f t="shared" si="73"/>
        <v>3</v>
      </c>
      <c r="AJ244" s="49">
        <f t="shared" si="74"/>
        <v>3</v>
      </c>
      <c r="AK244" s="49">
        <f t="shared" si="75"/>
        <v>0</v>
      </c>
      <c r="AL244" s="75">
        <f t="shared" si="76"/>
        <v>4500000</v>
      </c>
      <c r="AM244" s="49">
        <f t="shared" si="77"/>
        <v>3</v>
      </c>
      <c r="AN244" s="49">
        <f t="shared" si="78"/>
        <v>3</v>
      </c>
      <c r="AO244" s="49">
        <f t="shared" si="79"/>
        <v>0</v>
      </c>
      <c r="AP244" s="75">
        <f t="shared" si="80"/>
        <v>4500000</v>
      </c>
      <c r="AQ244" s="91">
        <v>11</v>
      </c>
      <c r="AR244" s="105">
        <f t="shared" si="81"/>
        <v>44000</v>
      </c>
      <c r="AS244" s="91">
        <v>2</v>
      </c>
      <c r="AT244" s="105">
        <f t="shared" si="82"/>
        <v>8020.5</v>
      </c>
      <c r="AU244" s="91">
        <v>2</v>
      </c>
      <c r="AV244" s="105">
        <f t="shared" si="83"/>
        <v>9000</v>
      </c>
      <c r="AW244" s="91">
        <v>9</v>
      </c>
      <c r="AX244" s="105">
        <f t="shared" si="84"/>
        <v>20642.310000000001</v>
      </c>
      <c r="AY244" s="94">
        <f t="shared" si="85"/>
        <v>24</v>
      </c>
      <c r="AZ244" s="104">
        <f t="shared" si="86"/>
        <v>81662.81</v>
      </c>
      <c r="BA244" s="96"/>
      <c r="BB244" s="96"/>
      <c r="BC244" s="96"/>
      <c r="BD244" s="107"/>
      <c r="BE244" s="104">
        <v>7705000</v>
      </c>
      <c r="BF244" s="103">
        <f>+BD244+BE244</f>
        <v>7705000</v>
      </c>
      <c r="BG244" s="62">
        <f t="shared" si="87"/>
        <v>516</v>
      </c>
      <c r="BH244" s="63">
        <f t="shared" si="88"/>
        <v>0</v>
      </c>
      <c r="BI244" s="64">
        <f t="shared" si="88"/>
        <v>5</v>
      </c>
      <c r="BJ244" s="64">
        <f t="shared" si="88"/>
        <v>10</v>
      </c>
      <c r="BK244" s="64"/>
      <c r="BL244" s="64">
        <v>516</v>
      </c>
      <c r="BM244" s="64"/>
      <c r="BN244" s="64">
        <v>5</v>
      </c>
      <c r="BO244" s="64">
        <v>10</v>
      </c>
      <c r="BP244" s="64"/>
      <c r="BQ244" s="64"/>
      <c r="BR244" s="64"/>
      <c r="BS244" s="65"/>
      <c r="BT244" s="66">
        <v>0</v>
      </c>
      <c r="BU244" s="66">
        <v>0</v>
      </c>
    </row>
    <row r="245" spans="1:73" ht="12.75" hidden="1" customHeight="1" outlineLevel="1">
      <c r="A245" s="14">
        <v>1</v>
      </c>
      <c r="B245" s="26" t="s">
        <v>282</v>
      </c>
      <c r="C245" s="46"/>
      <c r="D245" s="47"/>
      <c r="E245" s="46"/>
      <c r="F245" s="46"/>
      <c r="G245" s="46"/>
      <c r="H245" s="47"/>
      <c r="I245" s="46"/>
      <c r="J245" s="46"/>
      <c r="K245" s="46"/>
      <c r="L245" s="47"/>
      <c r="M245" s="46"/>
      <c r="N245" s="46"/>
      <c r="O245" s="48"/>
      <c r="P245" s="47"/>
      <c r="Q245" s="46"/>
      <c r="R245" s="46"/>
      <c r="S245" s="99">
        <f t="shared" si="67"/>
        <v>0</v>
      </c>
      <c r="T245" s="99">
        <f t="shared" si="68"/>
        <v>0</v>
      </c>
      <c r="U245" s="99">
        <f t="shared" si="69"/>
        <v>0</v>
      </c>
      <c r="V245" s="99">
        <f t="shared" si="70"/>
        <v>0</v>
      </c>
      <c r="W245" s="73" t="e">
        <f t="shared" si="71"/>
        <v>#DIV/0!</v>
      </c>
      <c r="X245" s="73" t="e">
        <f t="shared" si="72"/>
        <v>#DIV/0!</v>
      </c>
      <c r="Y245" s="17"/>
      <c r="Z245" s="18"/>
      <c r="AA245" s="82"/>
      <c r="AB245" s="99">
        <v>0</v>
      </c>
      <c r="AC245" s="78"/>
      <c r="AD245" s="78"/>
      <c r="AE245" s="80"/>
      <c r="AF245" s="104">
        <v>0</v>
      </c>
      <c r="AG245" s="81"/>
      <c r="AH245" s="81"/>
      <c r="AI245" s="49">
        <f t="shared" si="73"/>
        <v>0</v>
      </c>
      <c r="AJ245" s="49">
        <f t="shared" si="74"/>
        <v>0</v>
      </c>
      <c r="AK245" s="49">
        <f t="shared" si="75"/>
        <v>0</v>
      </c>
      <c r="AL245" s="75">
        <f t="shared" si="76"/>
        <v>0</v>
      </c>
      <c r="AM245" s="49">
        <f t="shared" si="77"/>
        <v>0</v>
      </c>
      <c r="AN245" s="49">
        <f t="shared" si="78"/>
        <v>0</v>
      </c>
      <c r="AO245" s="49">
        <f t="shared" si="79"/>
        <v>0</v>
      </c>
      <c r="AP245" s="75">
        <f t="shared" si="80"/>
        <v>0</v>
      </c>
      <c r="AQ245" s="90"/>
      <c r="AR245" s="105">
        <f t="shared" si="81"/>
        <v>0</v>
      </c>
      <c r="AS245" s="90"/>
      <c r="AT245" s="105">
        <f t="shared" si="82"/>
        <v>0</v>
      </c>
      <c r="AU245" s="90"/>
      <c r="AV245" s="105">
        <f t="shared" si="83"/>
        <v>0</v>
      </c>
      <c r="AW245" s="90"/>
      <c r="AX245" s="105">
        <f t="shared" si="84"/>
        <v>0</v>
      </c>
      <c r="AY245" s="94">
        <f t="shared" si="85"/>
        <v>0</v>
      </c>
      <c r="AZ245" s="104">
        <f t="shared" si="86"/>
        <v>0</v>
      </c>
      <c r="BA245" s="96"/>
      <c r="BB245" s="96"/>
      <c r="BC245" s="96"/>
      <c r="BD245" s="107"/>
      <c r="BE245" s="107"/>
      <c r="BF245" s="103">
        <f t="shared" ref="BF245:BF295" si="89">+BD245+BE245</f>
        <v>0</v>
      </c>
      <c r="BG245" s="62">
        <f t="shared" si="87"/>
        <v>0</v>
      </c>
      <c r="BH245" s="63">
        <f t="shared" si="88"/>
        <v>0</v>
      </c>
      <c r="BI245" s="64">
        <f t="shared" si="88"/>
        <v>0</v>
      </c>
      <c r="BJ245" s="64">
        <f t="shared" si="88"/>
        <v>0</v>
      </c>
      <c r="BK245" s="67"/>
      <c r="BL245" s="67"/>
      <c r="BM245" s="67"/>
      <c r="BN245" s="67"/>
      <c r="BO245" s="67"/>
      <c r="BP245" s="67"/>
      <c r="BQ245" s="67"/>
      <c r="BR245" s="67"/>
      <c r="BS245" s="68"/>
      <c r="BT245" s="69"/>
      <c r="BU245" s="69"/>
    </row>
    <row r="246" spans="1:73" ht="12.75" hidden="1" customHeight="1" outlineLevel="1">
      <c r="A246" s="14">
        <v>2</v>
      </c>
      <c r="B246" s="26" t="s">
        <v>283</v>
      </c>
      <c r="C246" s="46"/>
      <c r="D246" s="47"/>
      <c r="E246" s="46"/>
      <c r="F246" s="46"/>
      <c r="G246" s="46"/>
      <c r="H246" s="47"/>
      <c r="I246" s="46"/>
      <c r="J246" s="46"/>
      <c r="K246" s="46"/>
      <c r="L246" s="47"/>
      <c r="M246" s="46"/>
      <c r="N246" s="46"/>
      <c r="O246" s="48"/>
      <c r="P246" s="47"/>
      <c r="Q246" s="46"/>
      <c r="R246" s="46"/>
      <c r="S246" s="99">
        <f t="shared" si="67"/>
        <v>0</v>
      </c>
      <c r="T246" s="99">
        <f t="shared" si="68"/>
        <v>0</v>
      </c>
      <c r="U246" s="99">
        <f t="shared" si="69"/>
        <v>0</v>
      </c>
      <c r="V246" s="99">
        <f t="shared" si="70"/>
        <v>0</v>
      </c>
      <c r="W246" s="73" t="e">
        <f t="shared" si="71"/>
        <v>#DIV/0!</v>
      </c>
      <c r="X246" s="73" t="e">
        <f t="shared" si="72"/>
        <v>#DIV/0!</v>
      </c>
      <c r="Y246" s="17"/>
      <c r="Z246" s="18"/>
      <c r="AA246" s="82"/>
      <c r="AB246" s="99">
        <v>0</v>
      </c>
      <c r="AC246" s="78"/>
      <c r="AD246" s="78"/>
      <c r="AE246" s="80"/>
      <c r="AF246" s="104">
        <v>0</v>
      </c>
      <c r="AG246" s="81"/>
      <c r="AH246" s="81"/>
      <c r="AI246" s="49">
        <f t="shared" si="73"/>
        <v>0</v>
      </c>
      <c r="AJ246" s="49">
        <f t="shared" si="74"/>
        <v>0</v>
      </c>
      <c r="AK246" s="49">
        <f t="shared" si="75"/>
        <v>0</v>
      </c>
      <c r="AL246" s="75">
        <f t="shared" si="76"/>
        <v>0</v>
      </c>
      <c r="AM246" s="49">
        <f t="shared" si="77"/>
        <v>0</v>
      </c>
      <c r="AN246" s="49">
        <f t="shared" si="78"/>
        <v>0</v>
      </c>
      <c r="AO246" s="49">
        <f t="shared" si="79"/>
        <v>0</v>
      </c>
      <c r="AP246" s="75">
        <f t="shared" si="80"/>
        <v>0</v>
      </c>
      <c r="AQ246" s="90"/>
      <c r="AR246" s="105">
        <f t="shared" si="81"/>
        <v>0</v>
      </c>
      <c r="AS246" s="90"/>
      <c r="AT246" s="105">
        <f t="shared" si="82"/>
        <v>0</v>
      </c>
      <c r="AU246" s="90"/>
      <c r="AV246" s="105">
        <f t="shared" si="83"/>
        <v>0</v>
      </c>
      <c r="AW246" s="90"/>
      <c r="AX246" s="105">
        <f t="shared" si="84"/>
        <v>0</v>
      </c>
      <c r="AY246" s="94">
        <f t="shared" si="85"/>
        <v>0</v>
      </c>
      <c r="AZ246" s="104">
        <f t="shared" si="86"/>
        <v>0</v>
      </c>
      <c r="BA246" s="96"/>
      <c r="BB246" s="96"/>
      <c r="BC246" s="96"/>
      <c r="BD246" s="107"/>
      <c r="BE246" s="107"/>
      <c r="BF246" s="103">
        <f t="shared" si="89"/>
        <v>0</v>
      </c>
      <c r="BG246" s="62">
        <f t="shared" si="87"/>
        <v>0</v>
      </c>
      <c r="BH246" s="63">
        <f t="shared" si="88"/>
        <v>0</v>
      </c>
      <c r="BI246" s="64">
        <f t="shared" si="88"/>
        <v>0</v>
      </c>
      <c r="BJ246" s="64">
        <f t="shared" si="88"/>
        <v>0</v>
      </c>
      <c r="BK246" s="67"/>
      <c r="BL246" s="67"/>
      <c r="BM246" s="67"/>
      <c r="BN246" s="67"/>
      <c r="BO246" s="67"/>
      <c r="BP246" s="67"/>
      <c r="BQ246" s="67"/>
      <c r="BR246" s="67"/>
      <c r="BS246" s="68"/>
      <c r="BT246" s="69"/>
      <c r="BU246" s="69"/>
    </row>
    <row r="247" spans="1:73" ht="12.75" hidden="1" customHeight="1" outlineLevel="1">
      <c r="A247" s="14">
        <v>3</v>
      </c>
      <c r="B247" s="26" t="s">
        <v>59</v>
      </c>
      <c r="C247" s="46"/>
      <c r="D247" s="47"/>
      <c r="E247" s="46"/>
      <c r="F247" s="46"/>
      <c r="G247" s="46"/>
      <c r="H247" s="47"/>
      <c r="I247" s="46"/>
      <c r="J247" s="46"/>
      <c r="K247" s="46"/>
      <c r="L247" s="47"/>
      <c r="M247" s="46"/>
      <c r="N247" s="46"/>
      <c r="O247" s="48"/>
      <c r="P247" s="47"/>
      <c r="Q247" s="46"/>
      <c r="R247" s="46"/>
      <c r="S247" s="99">
        <f t="shared" si="67"/>
        <v>0</v>
      </c>
      <c r="T247" s="99">
        <f t="shared" si="68"/>
        <v>0</v>
      </c>
      <c r="U247" s="99">
        <f t="shared" si="69"/>
        <v>0</v>
      </c>
      <c r="V247" s="99">
        <f t="shared" si="70"/>
        <v>0</v>
      </c>
      <c r="W247" s="73" t="e">
        <f t="shared" si="71"/>
        <v>#DIV/0!</v>
      </c>
      <c r="X247" s="73" t="e">
        <f t="shared" si="72"/>
        <v>#DIV/0!</v>
      </c>
      <c r="Y247" s="17"/>
      <c r="Z247" s="18"/>
      <c r="AA247" s="82"/>
      <c r="AB247" s="99">
        <v>0</v>
      </c>
      <c r="AC247" s="78"/>
      <c r="AD247" s="78"/>
      <c r="AE247" s="80"/>
      <c r="AF247" s="104">
        <v>0</v>
      </c>
      <c r="AG247" s="81"/>
      <c r="AH247" s="81"/>
      <c r="AI247" s="49">
        <f t="shared" si="73"/>
        <v>0</v>
      </c>
      <c r="AJ247" s="49">
        <f t="shared" si="74"/>
        <v>0</v>
      </c>
      <c r="AK247" s="49">
        <f t="shared" si="75"/>
        <v>0</v>
      </c>
      <c r="AL247" s="75">
        <f t="shared" si="76"/>
        <v>0</v>
      </c>
      <c r="AM247" s="49">
        <f t="shared" si="77"/>
        <v>0</v>
      </c>
      <c r="AN247" s="49">
        <f t="shared" si="78"/>
        <v>0</v>
      </c>
      <c r="AO247" s="49">
        <f t="shared" si="79"/>
        <v>0</v>
      </c>
      <c r="AP247" s="75">
        <f t="shared" si="80"/>
        <v>0</v>
      </c>
      <c r="AQ247" s="90"/>
      <c r="AR247" s="105">
        <f t="shared" si="81"/>
        <v>0</v>
      </c>
      <c r="AS247" s="90"/>
      <c r="AT247" s="105">
        <f t="shared" si="82"/>
        <v>0</v>
      </c>
      <c r="AU247" s="90"/>
      <c r="AV247" s="105">
        <f t="shared" si="83"/>
        <v>0</v>
      </c>
      <c r="AW247" s="90"/>
      <c r="AX247" s="105">
        <f t="shared" si="84"/>
        <v>0</v>
      </c>
      <c r="AY247" s="94">
        <f t="shared" si="85"/>
        <v>0</v>
      </c>
      <c r="AZ247" s="104">
        <f t="shared" si="86"/>
        <v>0</v>
      </c>
      <c r="BA247" s="96"/>
      <c r="BB247" s="96"/>
      <c r="BC247" s="96"/>
      <c r="BD247" s="107"/>
      <c r="BE247" s="107"/>
      <c r="BF247" s="103">
        <f t="shared" si="89"/>
        <v>0</v>
      </c>
      <c r="BG247" s="62">
        <f t="shared" si="87"/>
        <v>0</v>
      </c>
      <c r="BH247" s="63">
        <f t="shared" si="88"/>
        <v>0</v>
      </c>
      <c r="BI247" s="64">
        <f t="shared" si="88"/>
        <v>0</v>
      </c>
      <c r="BJ247" s="64">
        <f t="shared" si="88"/>
        <v>0</v>
      </c>
      <c r="BK247" s="67"/>
      <c r="BL247" s="67"/>
      <c r="BM247" s="67"/>
      <c r="BN247" s="67"/>
      <c r="BO247" s="67"/>
      <c r="BP247" s="67"/>
      <c r="BQ247" s="67"/>
      <c r="BR247" s="67"/>
      <c r="BS247" s="68"/>
      <c r="BT247" s="69"/>
      <c r="BU247" s="69"/>
    </row>
    <row r="248" spans="1:73" ht="38.25" hidden="1" customHeight="1" outlineLevel="1">
      <c r="A248" s="14">
        <v>4</v>
      </c>
      <c r="B248" s="26" t="s">
        <v>284</v>
      </c>
      <c r="C248" s="46"/>
      <c r="D248" s="47"/>
      <c r="E248" s="46"/>
      <c r="F248" s="46"/>
      <c r="G248" s="46"/>
      <c r="H248" s="47"/>
      <c r="I248" s="46"/>
      <c r="J248" s="46"/>
      <c r="K248" s="46"/>
      <c r="L248" s="47"/>
      <c r="M248" s="46"/>
      <c r="N248" s="46"/>
      <c r="O248" s="48"/>
      <c r="P248" s="47"/>
      <c r="Q248" s="46"/>
      <c r="R248" s="46"/>
      <c r="S248" s="99">
        <f t="shared" si="67"/>
        <v>0</v>
      </c>
      <c r="T248" s="99">
        <f t="shared" si="68"/>
        <v>0</v>
      </c>
      <c r="U248" s="99">
        <f t="shared" si="69"/>
        <v>0</v>
      </c>
      <c r="V248" s="99">
        <f t="shared" si="70"/>
        <v>0</v>
      </c>
      <c r="W248" s="73" t="e">
        <f t="shared" si="71"/>
        <v>#DIV/0!</v>
      </c>
      <c r="X248" s="73" t="e">
        <f t="shared" si="72"/>
        <v>#DIV/0!</v>
      </c>
      <c r="Y248" s="17"/>
      <c r="Z248" s="18"/>
      <c r="AA248" s="82"/>
      <c r="AB248" s="99">
        <v>0</v>
      </c>
      <c r="AC248" s="78"/>
      <c r="AD248" s="78"/>
      <c r="AE248" s="80"/>
      <c r="AF248" s="104">
        <v>0</v>
      </c>
      <c r="AG248" s="81"/>
      <c r="AH248" s="81"/>
      <c r="AI248" s="49">
        <f t="shared" si="73"/>
        <v>0</v>
      </c>
      <c r="AJ248" s="49">
        <f t="shared" si="74"/>
        <v>0</v>
      </c>
      <c r="AK248" s="49">
        <f t="shared" si="75"/>
        <v>0</v>
      </c>
      <c r="AL248" s="75">
        <f t="shared" si="76"/>
        <v>0</v>
      </c>
      <c r="AM248" s="49">
        <f t="shared" si="77"/>
        <v>0</v>
      </c>
      <c r="AN248" s="49">
        <f t="shared" si="78"/>
        <v>0</v>
      </c>
      <c r="AO248" s="49">
        <f t="shared" si="79"/>
        <v>0</v>
      </c>
      <c r="AP248" s="75">
        <f t="shared" si="80"/>
        <v>0</v>
      </c>
      <c r="AQ248" s="90"/>
      <c r="AR248" s="105">
        <f t="shared" si="81"/>
        <v>0</v>
      </c>
      <c r="AS248" s="90"/>
      <c r="AT248" s="105">
        <f t="shared" si="82"/>
        <v>0</v>
      </c>
      <c r="AU248" s="90"/>
      <c r="AV248" s="105">
        <f t="shared" si="83"/>
        <v>0</v>
      </c>
      <c r="AW248" s="90"/>
      <c r="AX248" s="105">
        <f t="shared" si="84"/>
        <v>0</v>
      </c>
      <c r="AY248" s="94">
        <f t="shared" si="85"/>
        <v>0</v>
      </c>
      <c r="AZ248" s="104">
        <f t="shared" si="86"/>
        <v>0</v>
      </c>
      <c r="BA248" s="96"/>
      <c r="BB248" s="96"/>
      <c r="BC248" s="96"/>
      <c r="BD248" s="107"/>
      <c r="BE248" s="107"/>
      <c r="BF248" s="103">
        <f t="shared" si="89"/>
        <v>0</v>
      </c>
      <c r="BG248" s="62">
        <f t="shared" si="87"/>
        <v>0</v>
      </c>
      <c r="BH248" s="63">
        <f t="shared" si="88"/>
        <v>0</v>
      </c>
      <c r="BI248" s="64">
        <f t="shared" si="88"/>
        <v>0</v>
      </c>
      <c r="BJ248" s="64">
        <f t="shared" si="88"/>
        <v>0</v>
      </c>
      <c r="BK248" s="67"/>
      <c r="BL248" s="67"/>
      <c r="BM248" s="67"/>
      <c r="BN248" s="67"/>
      <c r="BO248" s="67"/>
      <c r="BP248" s="67"/>
      <c r="BQ248" s="67"/>
      <c r="BR248" s="67"/>
      <c r="BS248" s="68"/>
      <c r="BT248" s="69"/>
      <c r="BU248" s="69"/>
    </row>
    <row r="249" spans="1:73" ht="25.5" hidden="1" customHeight="1" outlineLevel="1">
      <c r="A249" s="14">
        <v>5</v>
      </c>
      <c r="B249" s="26" t="s">
        <v>285</v>
      </c>
      <c r="C249" s="46"/>
      <c r="D249" s="47"/>
      <c r="E249" s="46"/>
      <c r="F249" s="46"/>
      <c r="G249" s="46"/>
      <c r="H249" s="47"/>
      <c r="I249" s="46"/>
      <c r="J249" s="46"/>
      <c r="K249" s="46"/>
      <c r="L249" s="47"/>
      <c r="M249" s="46"/>
      <c r="N249" s="46"/>
      <c r="O249" s="48"/>
      <c r="P249" s="47"/>
      <c r="Q249" s="46"/>
      <c r="R249" s="46"/>
      <c r="S249" s="99">
        <f t="shared" si="67"/>
        <v>0</v>
      </c>
      <c r="T249" s="99">
        <f t="shared" si="68"/>
        <v>0</v>
      </c>
      <c r="U249" s="99">
        <f t="shared" si="69"/>
        <v>0</v>
      </c>
      <c r="V249" s="99">
        <f t="shared" si="70"/>
        <v>0</v>
      </c>
      <c r="W249" s="73" t="e">
        <f t="shared" si="71"/>
        <v>#DIV/0!</v>
      </c>
      <c r="X249" s="73" t="e">
        <f t="shared" si="72"/>
        <v>#DIV/0!</v>
      </c>
      <c r="Y249" s="17"/>
      <c r="Z249" s="18"/>
      <c r="AA249" s="82"/>
      <c r="AB249" s="99">
        <v>0</v>
      </c>
      <c r="AC249" s="78"/>
      <c r="AD249" s="78"/>
      <c r="AE249" s="80"/>
      <c r="AF249" s="104">
        <v>0</v>
      </c>
      <c r="AG249" s="81"/>
      <c r="AH249" s="81"/>
      <c r="AI249" s="49">
        <f t="shared" si="73"/>
        <v>0</v>
      </c>
      <c r="AJ249" s="49">
        <f t="shared" si="74"/>
        <v>0</v>
      </c>
      <c r="AK249" s="49">
        <f t="shared" si="75"/>
        <v>0</v>
      </c>
      <c r="AL249" s="75">
        <f t="shared" si="76"/>
        <v>0</v>
      </c>
      <c r="AM249" s="49">
        <f t="shared" si="77"/>
        <v>0</v>
      </c>
      <c r="AN249" s="49">
        <f t="shared" si="78"/>
        <v>0</v>
      </c>
      <c r="AO249" s="49">
        <f t="shared" si="79"/>
        <v>0</v>
      </c>
      <c r="AP249" s="75">
        <f t="shared" si="80"/>
        <v>0</v>
      </c>
      <c r="AQ249" s="90"/>
      <c r="AR249" s="105">
        <f t="shared" si="81"/>
        <v>0</v>
      </c>
      <c r="AS249" s="90"/>
      <c r="AT249" s="105">
        <f t="shared" si="82"/>
        <v>0</v>
      </c>
      <c r="AU249" s="90"/>
      <c r="AV249" s="105">
        <f t="shared" si="83"/>
        <v>0</v>
      </c>
      <c r="AW249" s="90"/>
      <c r="AX249" s="105">
        <f t="shared" si="84"/>
        <v>0</v>
      </c>
      <c r="AY249" s="94">
        <f t="shared" si="85"/>
        <v>0</v>
      </c>
      <c r="AZ249" s="104">
        <f t="shared" si="86"/>
        <v>0</v>
      </c>
      <c r="BA249" s="96"/>
      <c r="BB249" s="96"/>
      <c r="BC249" s="96"/>
      <c r="BD249" s="107"/>
      <c r="BE249" s="107"/>
      <c r="BF249" s="103">
        <f t="shared" si="89"/>
        <v>0</v>
      </c>
      <c r="BG249" s="62">
        <f t="shared" si="87"/>
        <v>0</v>
      </c>
      <c r="BH249" s="63">
        <f t="shared" si="88"/>
        <v>0</v>
      </c>
      <c r="BI249" s="64">
        <f t="shared" si="88"/>
        <v>0</v>
      </c>
      <c r="BJ249" s="64">
        <f t="shared" si="88"/>
        <v>0</v>
      </c>
      <c r="BK249" s="67"/>
      <c r="BL249" s="67"/>
      <c r="BM249" s="67"/>
      <c r="BN249" s="67"/>
      <c r="BO249" s="67"/>
      <c r="BP249" s="67"/>
      <c r="BQ249" s="67"/>
      <c r="BR249" s="67"/>
      <c r="BS249" s="68"/>
      <c r="BT249" s="69"/>
      <c r="BU249" s="69"/>
    </row>
    <row r="250" spans="1:73" ht="38.25" hidden="1" customHeight="1" outlineLevel="1">
      <c r="A250" s="14">
        <v>6</v>
      </c>
      <c r="B250" s="26" t="s">
        <v>286</v>
      </c>
      <c r="C250" s="46"/>
      <c r="D250" s="47"/>
      <c r="E250" s="46"/>
      <c r="F250" s="46"/>
      <c r="G250" s="46"/>
      <c r="H250" s="47"/>
      <c r="I250" s="46"/>
      <c r="J250" s="46"/>
      <c r="K250" s="46"/>
      <c r="L250" s="47"/>
      <c r="M250" s="46"/>
      <c r="N250" s="46"/>
      <c r="O250" s="48"/>
      <c r="P250" s="47"/>
      <c r="Q250" s="46"/>
      <c r="R250" s="46"/>
      <c r="S250" s="99">
        <f t="shared" si="67"/>
        <v>0</v>
      </c>
      <c r="T250" s="99">
        <f t="shared" si="68"/>
        <v>0</v>
      </c>
      <c r="U250" s="99">
        <f t="shared" si="69"/>
        <v>0</v>
      </c>
      <c r="V250" s="99">
        <f t="shared" si="70"/>
        <v>0</v>
      </c>
      <c r="W250" s="73" t="e">
        <f t="shared" si="71"/>
        <v>#DIV/0!</v>
      </c>
      <c r="X250" s="73" t="e">
        <f t="shared" si="72"/>
        <v>#DIV/0!</v>
      </c>
      <c r="Y250" s="17"/>
      <c r="Z250" s="18"/>
      <c r="AA250" s="82"/>
      <c r="AB250" s="99">
        <v>0</v>
      </c>
      <c r="AC250" s="78"/>
      <c r="AD250" s="78"/>
      <c r="AE250" s="80"/>
      <c r="AF250" s="104">
        <v>0</v>
      </c>
      <c r="AG250" s="81"/>
      <c r="AH250" s="81"/>
      <c r="AI250" s="49">
        <f t="shared" si="73"/>
        <v>0</v>
      </c>
      <c r="AJ250" s="49">
        <f t="shared" si="74"/>
        <v>0</v>
      </c>
      <c r="AK250" s="49">
        <f t="shared" si="75"/>
        <v>0</v>
      </c>
      <c r="AL250" s="75">
        <f t="shared" si="76"/>
        <v>0</v>
      </c>
      <c r="AM250" s="49">
        <f t="shared" si="77"/>
        <v>0</v>
      </c>
      <c r="AN250" s="49">
        <f t="shared" si="78"/>
        <v>0</v>
      </c>
      <c r="AO250" s="49">
        <f t="shared" si="79"/>
        <v>0</v>
      </c>
      <c r="AP250" s="75">
        <f t="shared" si="80"/>
        <v>0</v>
      </c>
      <c r="AQ250" s="90"/>
      <c r="AR250" s="105">
        <f t="shared" si="81"/>
        <v>0</v>
      </c>
      <c r="AS250" s="90"/>
      <c r="AT250" s="105">
        <f t="shared" si="82"/>
        <v>0</v>
      </c>
      <c r="AU250" s="90"/>
      <c r="AV250" s="105">
        <f t="shared" si="83"/>
        <v>0</v>
      </c>
      <c r="AW250" s="90"/>
      <c r="AX250" s="105">
        <f t="shared" si="84"/>
        <v>0</v>
      </c>
      <c r="AY250" s="94">
        <f t="shared" si="85"/>
        <v>0</v>
      </c>
      <c r="AZ250" s="104">
        <f t="shared" si="86"/>
        <v>0</v>
      </c>
      <c r="BA250" s="96"/>
      <c r="BB250" s="96"/>
      <c r="BC250" s="96"/>
      <c r="BD250" s="107"/>
      <c r="BE250" s="107"/>
      <c r="BF250" s="103">
        <f t="shared" si="89"/>
        <v>0</v>
      </c>
      <c r="BG250" s="62">
        <f t="shared" si="87"/>
        <v>0</v>
      </c>
      <c r="BH250" s="63">
        <f t="shared" si="88"/>
        <v>0</v>
      </c>
      <c r="BI250" s="64">
        <f t="shared" si="88"/>
        <v>0</v>
      </c>
      <c r="BJ250" s="64">
        <f t="shared" si="88"/>
        <v>0</v>
      </c>
      <c r="BK250" s="67"/>
      <c r="BL250" s="67"/>
      <c r="BM250" s="67"/>
      <c r="BN250" s="67"/>
      <c r="BO250" s="67"/>
      <c r="BP250" s="67"/>
      <c r="BQ250" s="67"/>
      <c r="BR250" s="67"/>
      <c r="BS250" s="68"/>
      <c r="BT250" s="69"/>
      <c r="BU250" s="69"/>
    </row>
    <row r="251" spans="1:73" ht="25.5" hidden="1" customHeight="1" outlineLevel="1">
      <c r="A251" s="14">
        <v>7</v>
      </c>
      <c r="B251" s="26" t="s">
        <v>287</v>
      </c>
      <c r="C251" s="46"/>
      <c r="D251" s="47"/>
      <c r="E251" s="46"/>
      <c r="F251" s="46"/>
      <c r="G251" s="46"/>
      <c r="H251" s="47"/>
      <c r="I251" s="46"/>
      <c r="J251" s="46"/>
      <c r="K251" s="46"/>
      <c r="L251" s="47"/>
      <c r="M251" s="46"/>
      <c r="N251" s="46"/>
      <c r="O251" s="48"/>
      <c r="P251" s="47"/>
      <c r="Q251" s="46"/>
      <c r="R251" s="46"/>
      <c r="S251" s="99">
        <f t="shared" si="67"/>
        <v>0</v>
      </c>
      <c r="T251" s="99">
        <f t="shared" si="68"/>
        <v>0</v>
      </c>
      <c r="U251" s="99">
        <f t="shared" si="69"/>
        <v>0</v>
      </c>
      <c r="V251" s="99">
        <f t="shared" si="70"/>
        <v>0</v>
      </c>
      <c r="W251" s="73" t="e">
        <f t="shared" si="71"/>
        <v>#DIV/0!</v>
      </c>
      <c r="X251" s="73" t="e">
        <f t="shared" si="72"/>
        <v>#DIV/0!</v>
      </c>
      <c r="Y251" s="17"/>
      <c r="Z251" s="18"/>
      <c r="AA251" s="82"/>
      <c r="AB251" s="99">
        <v>0</v>
      </c>
      <c r="AC251" s="78"/>
      <c r="AD251" s="78"/>
      <c r="AE251" s="80"/>
      <c r="AF251" s="104">
        <v>0</v>
      </c>
      <c r="AG251" s="81"/>
      <c r="AH251" s="81"/>
      <c r="AI251" s="49">
        <f t="shared" si="73"/>
        <v>0</v>
      </c>
      <c r="AJ251" s="49">
        <f t="shared" si="74"/>
        <v>0</v>
      </c>
      <c r="AK251" s="49">
        <f t="shared" si="75"/>
        <v>0</v>
      </c>
      <c r="AL251" s="75">
        <f t="shared" si="76"/>
        <v>0</v>
      </c>
      <c r="AM251" s="49">
        <f t="shared" si="77"/>
        <v>0</v>
      </c>
      <c r="AN251" s="49">
        <f t="shared" si="78"/>
        <v>0</v>
      </c>
      <c r="AO251" s="49">
        <f t="shared" si="79"/>
        <v>0</v>
      </c>
      <c r="AP251" s="75">
        <f t="shared" si="80"/>
        <v>0</v>
      </c>
      <c r="AQ251" s="90"/>
      <c r="AR251" s="105">
        <f t="shared" si="81"/>
        <v>0</v>
      </c>
      <c r="AS251" s="90"/>
      <c r="AT251" s="105">
        <f t="shared" si="82"/>
        <v>0</v>
      </c>
      <c r="AU251" s="90"/>
      <c r="AV251" s="105">
        <f t="shared" si="83"/>
        <v>0</v>
      </c>
      <c r="AW251" s="90"/>
      <c r="AX251" s="105">
        <f t="shared" si="84"/>
        <v>0</v>
      </c>
      <c r="AY251" s="94">
        <f t="shared" si="85"/>
        <v>0</v>
      </c>
      <c r="AZ251" s="104">
        <f t="shared" si="86"/>
        <v>0</v>
      </c>
      <c r="BA251" s="96"/>
      <c r="BB251" s="96"/>
      <c r="BC251" s="96"/>
      <c r="BD251" s="107"/>
      <c r="BE251" s="107"/>
      <c r="BF251" s="103">
        <f t="shared" si="89"/>
        <v>0</v>
      </c>
      <c r="BG251" s="62">
        <f t="shared" si="87"/>
        <v>0</v>
      </c>
      <c r="BH251" s="63">
        <f t="shared" si="88"/>
        <v>0</v>
      </c>
      <c r="BI251" s="64">
        <f t="shared" si="88"/>
        <v>0</v>
      </c>
      <c r="BJ251" s="64">
        <f t="shared" si="88"/>
        <v>0</v>
      </c>
      <c r="BK251" s="67"/>
      <c r="BL251" s="67"/>
      <c r="BM251" s="67"/>
      <c r="BN251" s="67"/>
      <c r="BO251" s="67"/>
      <c r="BP251" s="67"/>
      <c r="BQ251" s="67"/>
      <c r="BR251" s="67"/>
      <c r="BS251" s="68"/>
      <c r="BT251" s="69"/>
      <c r="BU251" s="69"/>
    </row>
    <row r="252" spans="1:73" ht="25.5" hidden="1" customHeight="1" outlineLevel="1">
      <c r="A252" s="14">
        <v>8</v>
      </c>
      <c r="B252" s="26" t="s">
        <v>288</v>
      </c>
      <c r="C252" s="46"/>
      <c r="D252" s="47"/>
      <c r="E252" s="46"/>
      <c r="F252" s="46"/>
      <c r="G252" s="46"/>
      <c r="H252" s="47"/>
      <c r="I252" s="46"/>
      <c r="J252" s="46"/>
      <c r="K252" s="46"/>
      <c r="L252" s="47"/>
      <c r="M252" s="46"/>
      <c r="N252" s="46"/>
      <c r="O252" s="48"/>
      <c r="P252" s="47"/>
      <c r="Q252" s="46"/>
      <c r="R252" s="46"/>
      <c r="S252" s="99">
        <f t="shared" si="67"/>
        <v>0</v>
      </c>
      <c r="T252" s="99">
        <f t="shared" si="68"/>
        <v>0</v>
      </c>
      <c r="U252" s="99">
        <f t="shared" si="69"/>
        <v>0</v>
      </c>
      <c r="V252" s="99">
        <f t="shared" si="70"/>
        <v>0</v>
      </c>
      <c r="W252" s="73" t="e">
        <f t="shared" si="71"/>
        <v>#DIV/0!</v>
      </c>
      <c r="X252" s="73" t="e">
        <f t="shared" si="72"/>
        <v>#DIV/0!</v>
      </c>
      <c r="Y252" s="17"/>
      <c r="Z252" s="18"/>
      <c r="AA252" s="82"/>
      <c r="AB252" s="99">
        <v>0</v>
      </c>
      <c r="AC252" s="78"/>
      <c r="AD252" s="78"/>
      <c r="AE252" s="80"/>
      <c r="AF252" s="104">
        <v>0</v>
      </c>
      <c r="AG252" s="81"/>
      <c r="AH252" s="81"/>
      <c r="AI252" s="49">
        <f t="shared" si="73"/>
        <v>0</v>
      </c>
      <c r="AJ252" s="49">
        <f t="shared" si="74"/>
        <v>0</v>
      </c>
      <c r="AK252" s="49">
        <f t="shared" si="75"/>
        <v>0</v>
      </c>
      <c r="AL252" s="75">
        <f t="shared" si="76"/>
        <v>0</v>
      </c>
      <c r="AM252" s="49">
        <f t="shared" si="77"/>
        <v>0</v>
      </c>
      <c r="AN252" s="49">
        <f t="shared" si="78"/>
        <v>0</v>
      </c>
      <c r="AO252" s="49">
        <f t="shared" si="79"/>
        <v>0</v>
      </c>
      <c r="AP252" s="75">
        <f t="shared" si="80"/>
        <v>0</v>
      </c>
      <c r="AQ252" s="90"/>
      <c r="AR252" s="105">
        <f t="shared" si="81"/>
        <v>0</v>
      </c>
      <c r="AS252" s="90"/>
      <c r="AT252" s="105">
        <f t="shared" si="82"/>
        <v>0</v>
      </c>
      <c r="AU252" s="90"/>
      <c r="AV252" s="105">
        <f t="shared" si="83"/>
        <v>0</v>
      </c>
      <c r="AW252" s="90"/>
      <c r="AX252" s="105">
        <f t="shared" si="84"/>
        <v>0</v>
      </c>
      <c r="AY252" s="94">
        <f t="shared" si="85"/>
        <v>0</v>
      </c>
      <c r="AZ252" s="104">
        <f t="shared" si="86"/>
        <v>0</v>
      </c>
      <c r="BA252" s="96"/>
      <c r="BB252" s="96"/>
      <c r="BC252" s="96"/>
      <c r="BD252" s="107"/>
      <c r="BE252" s="107"/>
      <c r="BF252" s="103">
        <f t="shared" si="89"/>
        <v>0</v>
      </c>
      <c r="BG252" s="62">
        <f t="shared" si="87"/>
        <v>0</v>
      </c>
      <c r="BH252" s="63">
        <f t="shared" si="88"/>
        <v>0</v>
      </c>
      <c r="BI252" s="64">
        <f t="shared" si="88"/>
        <v>0</v>
      </c>
      <c r="BJ252" s="64">
        <f t="shared" si="88"/>
        <v>0</v>
      </c>
      <c r="BK252" s="67"/>
      <c r="BL252" s="67"/>
      <c r="BM252" s="67"/>
      <c r="BN252" s="67"/>
      <c r="BO252" s="67"/>
      <c r="BP252" s="67"/>
      <c r="BQ252" s="67"/>
      <c r="BR252" s="67"/>
      <c r="BS252" s="68"/>
      <c r="BT252" s="69"/>
      <c r="BU252" s="69"/>
    </row>
    <row r="253" spans="1:73" ht="25.5" hidden="1" customHeight="1" outlineLevel="1">
      <c r="A253" s="14">
        <v>9</v>
      </c>
      <c r="B253" s="26" t="s">
        <v>289</v>
      </c>
      <c r="C253" s="46"/>
      <c r="D253" s="47"/>
      <c r="E253" s="46"/>
      <c r="F253" s="46"/>
      <c r="G253" s="46"/>
      <c r="H253" s="47"/>
      <c r="I253" s="46"/>
      <c r="J253" s="46"/>
      <c r="K253" s="46"/>
      <c r="L253" s="47"/>
      <c r="M253" s="46"/>
      <c r="N253" s="46"/>
      <c r="O253" s="48"/>
      <c r="P253" s="47"/>
      <c r="Q253" s="46"/>
      <c r="R253" s="46"/>
      <c r="S253" s="99">
        <f t="shared" si="67"/>
        <v>0</v>
      </c>
      <c r="T253" s="99">
        <f t="shared" si="68"/>
        <v>0</v>
      </c>
      <c r="U253" s="99">
        <f t="shared" si="69"/>
        <v>0</v>
      </c>
      <c r="V253" s="99">
        <f t="shared" si="70"/>
        <v>0</v>
      </c>
      <c r="W253" s="73" t="e">
        <f t="shared" si="71"/>
        <v>#DIV/0!</v>
      </c>
      <c r="X253" s="73" t="e">
        <f t="shared" si="72"/>
        <v>#DIV/0!</v>
      </c>
      <c r="Y253" s="17"/>
      <c r="Z253" s="18"/>
      <c r="AA253" s="82"/>
      <c r="AB253" s="99">
        <v>0</v>
      </c>
      <c r="AC253" s="78"/>
      <c r="AD253" s="78"/>
      <c r="AE253" s="80"/>
      <c r="AF253" s="104">
        <v>0</v>
      </c>
      <c r="AG253" s="81"/>
      <c r="AH253" s="81"/>
      <c r="AI253" s="49">
        <f t="shared" si="73"/>
        <v>0</v>
      </c>
      <c r="AJ253" s="49">
        <f t="shared" si="74"/>
        <v>0</v>
      </c>
      <c r="AK253" s="49">
        <f t="shared" si="75"/>
        <v>0</v>
      </c>
      <c r="AL253" s="75">
        <f t="shared" si="76"/>
        <v>0</v>
      </c>
      <c r="AM253" s="49">
        <f t="shared" si="77"/>
        <v>0</v>
      </c>
      <c r="AN253" s="49">
        <f t="shared" si="78"/>
        <v>0</v>
      </c>
      <c r="AO253" s="49">
        <f t="shared" si="79"/>
        <v>0</v>
      </c>
      <c r="AP253" s="75">
        <f t="shared" si="80"/>
        <v>0</v>
      </c>
      <c r="AQ253" s="90"/>
      <c r="AR253" s="105">
        <f t="shared" si="81"/>
        <v>0</v>
      </c>
      <c r="AS253" s="90"/>
      <c r="AT253" s="105">
        <f t="shared" si="82"/>
        <v>0</v>
      </c>
      <c r="AU253" s="90"/>
      <c r="AV253" s="105">
        <f t="shared" si="83"/>
        <v>0</v>
      </c>
      <c r="AW253" s="90"/>
      <c r="AX253" s="105">
        <f t="shared" si="84"/>
        <v>0</v>
      </c>
      <c r="AY253" s="94">
        <f t="shared" si="85"/>
        <v>0</v>
      </c>
      <c r="AZ253" s="104">
        <f t="shared" si="86"/>
        <v>0</v>
      </c>
      <c r="BA253" s="96"/>
      <c r="BB253" s="96"/>
      <c r="BC253" s="96"/>
      <c r="BD253" s="107"/>
      <c r="BE253" s="107"/>
      <c r="BF253" s="103">
        <f t="shared" si="89"/>
        <v>0</v>
      </c>
      <c r="BG253" s="62">
        <f t="shared" si="87"/>
        <v>0</v>
      </c>
      <c r="BH253" s="63">
        <f t="shared" si="88"/>
        <v>0</v>
      </c>
      <c r="BI253" s="64">
        <f t="shared" si="88"/>
        <v>0</v>
      </c>
      <c r="BJ253" s="64">
        <f t="shared" si="88"/>
        <v>0</v>
      </c>
      <c r="BK253" s="67"/>
      <c r="BL253" s="67"/>
      <c r="BM253" s="67"/>
      <c r="BN253" s="67"/>
      <c r="BO253" s="67"/>
      <c r="BP253" s="67"/>
      <c r="BQ253" s="67"/>
      <c r="BR253" s="67"/>
      <c r="BS253" s="68"/>
      <c r="BT253" s="69"/>
      <c r="BU253" s="69"/>
    </row>
    <row r="254" spans="1:73" ht="25.5" hidden="1" customHeight="1" outlineLevel="1">
      <c r="A254" s="14">
        <v>10</v>
      </c>
      <c r="B254" s="26" t="s">
        <v>290</v>
      </c>
      <c r="C254" s="46"/>
      <c r="D254" s="47"/>
      <c r="E254" s="46"/>
      <c r="F254" s="46"/>
      <c r="G254" s="46"/>
      <c r="H254" s="47"/>
      <c r="I254" s="46"/>
      <c r="J254" s="46"/>
      <c r="K254" s="46"/>
      <c r="L254" s="47"/>
      <c r="M254" s="46"/>
      <c r="N254" s="46"/>
      <c r="O254" s="48"/>
      <c r="P254" s="47"/>
      <c r="Q254" s="46"/>
      <c r="R254" s="46"/>
      <c r="S254" s="99">
        <f t="shared" si="67"/>
        <v>0</v>
      </c>
      <c r="T254" s="99">
        <f t="shared" si="68"/>
        <v>0</v>
      </c>
      <c r="U254" s="99">
        <f t="shared" si="69"/>
        <v>0</v>
      </c>
      <c r="V254" s="99">
        <f t="shared" si="70"/>
        <v>0</v>
      </c>
      <c r="W254" s="73" t="e">
        <f t="shared" si="71"/>
        <v>#DIV/0!</v>
      </c>
      <c r="X254" s="73" t="e">
        <f t="shared" si="72"/>
        <v>#DIV/0!</v>
      </c>
      <c r="Y254" s="17"/>
      <c r="Z254" s="18"/>
      <c r="AA254" s="82"/>
      <c r="AB254" s="99">
        <v>0</v>
      </c>
      <c r="AC254" s="78"/>
      <c r="AD254" s="78"/>
      <c r="AE254" s="80"/>
      <c r="AF254" s="104">
        <v>0</v>
      </c>
      <c r="AG254" s="81"/>
      <c r="AH254" s="81"/>
      <c r="AI254" s="49">
        <f t="shared" si="73"/>
        <v>0</v>
      </c>
      <c r="AJ254" s="49">
        <f t="shared" si="74"/>
        <v>0</v>
      </c>
      <c r="AK254" s="49">
        <f t="shared" si="75"/>
        <v>0</v>
      </c>
      <c r="AL254" s="75">
        <f t="shared" si="76"/>
        <v>0</v>
      </c>
      <c r="AM254" s="49">
        <f t="shared" si="77"/>
        <v>0</v>
      </c>
      <c r="AN254" s="49">
        <f t="shared" si="78"/>
        <v>0</v>
      </c>
      <c r="AO254" s="49">
        <f t="shared" si="79"/>
        <v>0</v>
      </c>
      <c r="AP254" s="75">
        <f t="shared" si="80"/>
        <v>0</v>
      </c>
      <c r="AQ254" s="90"/>
      <c r="AR254" s="105">
        <f t="shared" si="81"/>
        <v>0</v>
      </c>
      <c r="AS254" s="90"/>
      <c r="AT254" s="105">
        <f t="shared" si="82"/>
        <v>0</v>
      </c>
      <c r="AU254" s="90"/>
      <c r="AV254" s="105">
        <f t="shared" si="83"/>
        <v>0</v>
      </c>
      <c r="AW254" s="90"/>
      <c r="AX254" s="105">
        <f t="shared" si="84"/>
        <v>0</v>
      </c>
      <c r="AY254" s="94">
        <f t="shared" si="85"/>
        <v>0</v>
      </c>
      <c r="AZ254" s="104">
        <f t="shared" si="86"/>
        <v>0</v>
      </c>
      <c r="BA254" s="96"/>
      <c r="BB254" s="96"/>
      <c r="BC254" s="96"/>
      <c r="BD254" s="107"/>
      <c r="BE254" s="107"/>
      <c r="BF254" s="103">
        <f t="shared" si="89"/>
        <v>0</v>
      </c>
      <c r="BG254" s="62">
        <f t="shared" si="87"/>
        <v>0</v>
      </c>
      <c r="BH254" s="63">
        <f t="shared" si="88"/>
        <v>0</v>
      </c>
      <c r="BI254" s="64">
        <f t="shared" si="88"/>
        <v>0</v>
      </c>
      <c r="BJ254" s="64">
        <f t="shared" si="88"/>
        <v>0</v>
      </c>
      <c r="BK254" s="67"/>
      <c r="BL254" s="67"/>
      <c r="BM254" s="67"/>
      <c r="BN254" s="67"/>
      <c r="BO254" s="67"/>
      <c r="BP254" s="67"/>
      <c r="BQ254" s="67"/>
      <c r="BR254" s="67"/>
      <c r="BS254" s="68"/>
      <c r="BT254" s="69"/>
      <c r="BU254" s="69"/>
    </row>
    <row r="255" spans="1:73" ht="12.75" hidden="1" customHeight="1" outlineLevel="1">
      <c r="A255" s="14">
        <v>11</v>
      </c>
      <c r="B255" s="26" t="s">
        <v>291</v>
      </c>
      <c r="C255" s="46"/>
      <c r="D255" s="47"/>
      <c r="E255" s="46"/>
      <c r="F255" s="46"/>
      <c r="G255" s="46"/>
      <c r="H255" s="47"/>
      <c r="I255" s="46"/>
      <c r="J255" s="46"/>
      <c r="K255" s="46"/>
      <c r="L255" s="47"/>
      <c r="M255" s="46"/>
      <c r="N255" s="46"/>
      <c r="O255" s="48"/>
      <c r="P255" s="47"/>
      <c r="Q255" s="46"/>
      <c r="R255" s="46"/>
      <c r="S255" s="99">
        <f t="shared" si="67"/>
        <v>0</v>
      </c>
      <c r="T255" s="99">
        <f t="shared" si="68"/>
        <v>0</v>
      </c>
      <c r="U255" s="99">
        <f t="shared" si="69"/>
        <v>0</v>
      </c>
      <c r="V255" s="99">
        <f t="shared" si="70"/>
        <v>0</v>
      </c>
      <c r="W255" s="73" t="e">
        <f t="shared" si="71"/>
        <v>#DIV/0!</v>
      </c>
      <c r="X255" s="73" t="e">
        <f t="shared" si="72"/>
        <v>#DIV/0!</v>
      </c>
      <c r="Y255" s="17"/>
      <c r="Z255" s="18"/>
      <c r="AA255" s="82"/>
      <c r="AB255" s="99">
        <v>0</v>
      </c>
      <c r="AC255" s="78"/>
      <c r="AD255" s="78"/>
      <c r="AE255" s="80"/>
      <c r="AF255" s="104">
        <v>0</v>
      </c>
      <c r="AG255" s="81"/>
      <c r="AH255" s="81"/>
      <c r="AI255" s="49">
        <f t="shared" si="73"/>
        <v>0</v>
      </c>
      <c r="AJ255" s="49">
        <f t="shared" si="74"/>
        <v>0</v>
      </c>
      <c r="AK255" s="49">
        <f t="shared" si="75"/>
        <v>0</v>
      </c>
      <c r="AL255" s="75">
        <f t="shared" si="76"/>
        <v>0</v>
      </c>
      <c r="AM255" s="49">
        <f t="shared" si="77"/>
        <v>0</v>
      </c>
      <c r="AN255" s="49">
        <f t="shared" si="78"/>
        <v>0</v>
      </c>
      <c r="AO255" s="49">
        <f t="shared" si="79"/>
        <v>0</v>
      </c>
      <c r="AP255" s="75">
        <f t="shared" si="80"/>
        <v>0</v>
      </c>
      <c r="AQ255" s="90"/>
      <c r="AR255" s="105">
        <f t="shared" si="81"/>
        <v>0</v>
      </c>
      <c r="AS255" s="90"/>
      <c r="AT255" s="105">
        <f t="shared" si="82"/>
        <v>0</v>
      </c>
      <c r="AU255" s="90"/>
      <c r="AV255" s="105">
        <f t="shared" si="83"/>
        <v>0</v>
      </c>
      <c r="AW255" s="90"/>
      <c r="AX255" s="105">
        <f t="shared" si="84"/>
        <v>0</v>
      </c>
      <c r="AY255" s="94">
        <f t="shared" si="85"/>
        <v>0</v>
      </c>
      <c r="AZ255" s="104">
        <f t="shared" si="86"/>
        <v>0</v>
      </c>
      <c r="BA255" s="96"/>
      <c r="BB255" s="96"/>
      <c r="BC255" s="96"/>
      <c r="BD255" s="107"/>
      <c r="BE255" s="107"/>
      <c r="BF255" s="103">
        <f t="shared" si="89"/>
        <v>0</v>
      </c>
      <c r="BG255" s="62">
        <f t="shared" si="87"/>
        <v>0</v>
      </c>
      <c r="BH255" s="63">
        <f t="shared" si="88"/>
        <v>0</v>
      </c>
      <c r="BI255" s="64">
        <f t="shared" si="88"/>
        <v>0</v>
      </c>
      <c r="BJ255" s="64">
        <f t="shared" si="88"/>
        <v>0</v>
      </c>
      <c r="BK255" s="67"/>
      <c r="BL255" s="67"/>
      <c r="BM255" s="67"/>
      <c r="BN255" s="67"/>
      <c r="BO255" s="67"/>
      <c r="BP255" s="67"/>
      <c r="BQ255" s="67"/>
      <c r="BR255" s="67"/>
      <c r="BS255" s="68"/>
      <c r="BT255" s="69"/>
      <c r="BU255" s="69"/>
    </row>
    <row r="256" spans="1:73" ht="38.25" hidden="1" customHeight="1" outlineLevel="1">
      <c r="A256" s="14">
        <v>12</v>
      </c>
      <c r="B256" s="20" t="s">
        <v>292</v>
      </c>
      <c r="C256" s="46"/>
      <c r="D256" s="47"/>
      <c r="E256" s="46"/>
      <c r="F256" s="46"/>
      <c r="G256" s="46"/>
      <c r="H256" s="47"/>
      <c r="I256" s="46"/>
      <c r="J256" s="46"/>
      <c r="K256" s="46"/>
      <c r="L256" s="47"/>
      <c r="M256" s="46"/>
      <c r="N256" s="46"/>
      <c r="O256" s="48"/>
      <c r="P256" s="47"/>
      <c r="Q256" s="46"/>
      <c r="R256" s="46"/>
      <c r="S256" s="99">
        <f t="shared" si="67"/>
        <v>0</v>
      </c>
      <c r="T256" s="99">
        <f t="shared" si="68"/>
        <v>0</v>
      </c>
      <c r="U256" s="99">
        <f t="shared" si="69"/>
        <v>0</v>
      </c>
      <c r="V256" s="99">
        <f t="shared" si="70"/>
        <v>0</v>
      </c>
      <c r="W256" s="73" t="e">
        <f t="shared" si="71"/>
        <v>#DIV/0!</v>
      </c>
      <c r="X256" s="73" t="e">
        <f t="shared" si="72"/>
        <v>#DIV/0!</v>
      </c>
      <c r="Y256" s="17"/>
      <c r="Z256" s="18"/>
      <c r="AA256" s="82"/>
      <c r="AB256" s="99">
        <v>0</v>
      </c>
      <c r="AC256" s="78"/>
      <c r="AD256" s="78"/>
      <c r="AE256" s="80"/>
      <c r="AF256" s="104">
        <v>0</v>
      </c>
      <c r="AG256" s="81"/>
      <c r="AH256" s="81"/>
      <c r="AI256" s="49">
        <f t="shared" si="73"/>
        <v>0</v>
      </c>
      <c r="AJ256" s="49">
        <f t="shared" si="74"/>
        <v>0</v>
      </c>
      <c r="AK256" s="49">
        <f t="shared" si="75"/>
        <v>0</v>
      </c>
      <c r="AL256" s="75">
        <f t="shared" si="76"/>
        <v>0</v>
      </c>
      <c r="AM256" s="49">
        <f t="shared" si="77"/>
        <v>0</v>
      </c>
      <c r="AN256" s="49">
        <f t="shared" si="78"/>
        <v>0</v>
      </c>
      <c r="AO256" s="49">
        <f t="shared" si="79"/>
        <v>0</v>
      </c>
      <c r="AP256" s="75">
        <f t="shared" si="80"/>
        <v>0</v>
      </c>
      <c r="AQ256" s="90"/>
      <c r="AR256" s="105">
        <f t="shared" si="81"/>
        <v>0</v>
      </c>
      <c r="AS256" s="90"/>
      <c r="AT256" s="105">
        <f t="shared" si="82"/>
        <v>0</v>
      </c>
      <c r="AU256" s="90"/>
      <c r="AV256" s="105">
        <f t="shared" si="83"/>
        <v>0</v>
      </c>
      <c r="AW256" s="90"/>
      <c r="AX256" s="105">
        <f t="shared" si="84"/>
        <v>0</v>
      </c>
      <c r="AY256" s="94">
        <f t="shared" si="85"/>
        <v>0</v>
      </c>
      <c r="AZ256" s="104">
        <f t="shared" si="86"/>
        <v>0</v>
      </c>
      <c r="BA256" s="96"/>
      <c r="BB256" s="96"/>
      <c r="BC256" s="96"/>
      <c r="BD256" s="107"/>
      <c r="BE256" s="107"/>
      <c r="BF256" s="103">
        <f t="shared" si="89"/>
        <v>0</v>
      </c>
      <c r="BG256" s="62">
        <f t="shared" si="87"/>
        <v>0</v>
      </c>
      <c r="BH256" s="63">
        <f t="shared" si="88"/>
        <v>0</v>
      </c>
      <c r="BI256" s="64">
        <f t="shared" si="88"/>
        <v>0</v>
      </c>
      <c r="BJ256" s="64">
        <f t="shared" si="88"/>
        <v>0</v>
      </c>
      <c r="BK256" s="67"/>
      <c r="BL256" s="67"/>
      <c r="BM256" s="67"/>
      <c r="BN256" s="67"/>
      <c r="BO256" s="67"/>
      <c r="BP256" s="67"/>
      <c r="BQ256" s="67"/>
      <c r="BR256" s="67"/>
      <c r="BS256" s="68"/>
      <c r="BT256" s="69"/>
      <c r="BU256" s="69"/>
    </row>
    <row r="257" spans="1:73" ht="25.5" hidden="1" customHeight="1" outlineLevel="1">
      <c r="A257" s="14">
        <v>13</v>
      </c>
      <c r="B257" s="20" t="s">
        <v>293</v>
      </c>
      <c r="C257" s="46"/>
      <c r="D257" s="47"/>
      <c r="E257" s="46"/>
      <c r="F257" s="46"/>
      <c r="G257" s="46"/>
      <c r="H257" s="47"/>
      <c r="I257" s="46"/>
      <c r="J257" s="46"/>
      <c r="K257" s="46"/>
      <c r="L257" s="47"/>
      <c r="M257" s="46"/>
      <c r="N257" s="46"/>
      <c r="O257" s="48"/>
      <c r="P257" s="47"/>
      <c r="Q257" s="46"/>
      <c r="R257" s="46"/>
      <c r="S257" s="99">
        <f t="shared" si="67"/>
        <v>0</v>
      </c>
      <c r="T257" s="99">
        <f t="shared" si="68"/>
        <v>0</v>
      </c>
      <c r="U257" s="99">
        <f t="shared" si="69"/>
        <v>0</v>
      </c>
      <c r="V257" s="99">
        <f t="shared" si="70"/>
        <v>0</v>
      </c>
      <c r="W257" s="73" t="e">
        <f t="shared" si="71"/>
        <v>#DIV/0!</v>
      </c>
      <c r="X257" s="73" t="e">
        <f t="shared" si="72"/>
        <v>#DIV/0!</v>
      </c>
      <c r="Y257" s="17"/>
      <c r="Z257" s="18"/>
      <c r="AA257" s="82"/>
      <c r="AB257" s="99">
        <v>0</v>
      </c>
      <c r="AC257" s="78"/>
      <c r="AD257" s="78"/>
      <c r="AE257" s="80"/>
      <c r="AF257" s="104">
        <v>0</v>
      </c>
      <c r="AG257" s="81"/>
      <c r="AH257" s="81"/>
      <c r="AI257" s="49">
        <f t="shared" si="73"/>
        <v>0</v>
      </c>
      <c r="AJ257" s="49">
        <f t="shared" si="74"/>
        <v>0</v>
      </c>
      <c r="AK257" s="49">
        <f t="shared" si="75"/>
        <v>0</v>
      </c>
      <c r="AL257" s="75">
        <f t="shared" si="76"/>
        <v>0</v>
      </c>
      <c r="AM257" s="49">
        <f t="shared" si="77"/>
        <v>0</v>
      </c>
      <c r="AN257" s="49">
        <f t="shared" si="78"/>
        <v>0</v>
      </c>
      <c r="AO257" s="49">
        <f t="shared" si="79"/>
        <v>0</v>
      </c>
      <c r="AP257" s="75">
        <f t="shared" si="80"/>
        <v>0</v>
      </c>
      <c r="AQ257" s="90"/>
      <c r="AR257" s="105">
        <f t="shared" si="81"/>
        <v>0</v>
      </c>
      <c r="AS257" s="90"/>
      <c r="AT257" s="105">
        <f t="shared" si="82"/>
        <v>0</v>
      </c>
      <c r="AU257" s="90"/>
      <c r="AV257" s="105">
        <f t="shared" si="83"/>
        <v>0</v>
      </c>
      <c r="AW257" s="90"/>
      <c r="AX257" s="105">
        <f t="shared" si="84"/>
        <v>0</v>
      </c>
      <c r="AY257" s="94">
        <f t="shared" si="85"/>
        <v>0</v>
      </c>
      <c r="AZ257" s="104">
        <f t="shared" si="86"/>
        <v>0</v>
      </c>
      <c r="BA257" s="96"/>
      <c r="BB257" s="96"/>
      <c r="BC257" s="96"/>
      <c r="BD257" s="107"/>
      <c r="BE257" s="107"/>
      <c r="BF257" s="103">
        <f t="shared" si="89"/>
        <v>0</v>
      </c>
      <c r="BG257" s="62">
        <f t="shared" si="87"/>
        <v>0</v>
      </c>
      <c r="BH257" s="63">
        <f t="shared" si="88"/>
        <v>0</v>
      </c>
      <c r="BI257" s="64">
        <f t="shared" si="88"/>
        <v>0</v>
      </c>
      <c r="BJ257" s="64">
        <f t="shared" si="88"/>
        <v>0</v>
      </c>
      <c r="BK257" s="67"/>
      <c r="BL257" s="67"/>
      <c r="BM257" s="67"/>
      <c r="BN257" s="67"/>
      <c r="BO257" s="67"/>
      <c r="BP257" s="67"/>
      <c r="BQ257" s="67"/>
      <c r="BR257" s="67"/>
      <c r="BS257" s="68"/>
      <c r="BT257" s="69"/>
      <c r="BU257" s="69"/>
    </row>
    <row r="258" spans="1:73" ht="25.5" hidden="1" customHeight="1" outlineLevel="1">
      <c r="A258" s="14">
        <v>14</v>
      </c>
      <c r="B258" s="20" t="s">
        <v>294</v>
      </c>
      <c r="C258" s="46"/>
      <c r="D258" s="47"/>
      <c r="E258" s="46"/>
      <c r="F258" s="46"/>
      <c r="G258" s="46"/>
      <c r="H258" s="47"/>
      <c r="I258" s="46"/>
      <c r="J258" s="46"/>
      <c r="K258" s="46"/>
      <c r="L258" s="47"/>
      <c r="M258" s="46"/>
      <c r="N258" s="46"/>
      <c r="O258" s="48"/>
      <c r="P258" s="47"/>
      <c r="Q258" s="46"/>
      <c r="R258" s="46"/>
      <c r="S258" s="99">
        <f t="shared" si="67"/>
        <v>0</v>
      </c>
      <c r="T258" s="99">
        <f t="shared" si="68"/>
        <v>0</v>
      </c>
      <c r="U258" s="99">
        <f t="shared" si="69"/>
        <v>0</v>
      </c>
      <c r="V258" s="99">
        <f t="shared" si="70"/>
        <v>0</v>
      </c>
      <c r="W258" s="73" t="e">
        <f t="shared" si="71"/>
        <v>#DIV/0!</v>
      </c>
      <c r="X258" s="73" t="e">
        <f t="shared" si="72"/>
        <v>#DIV/0!</v>
      </c>
      <c r="Y258" s="17"/>
      <c r="Z258" s="18"/>
      <c r="AA258" s="82"/>
      <c r="AB258" s="99">
        <v>0</v>
      </c>
      <c r="AC258" s="78"/>
      <c r="AD258" s="78"/>
      <c r="AE258" s="80"/>
      <c r="AF258" s="104">
        <v>0</v>
      </c>
      <c r="AG258" s="81"/>
      <c r="AH258" s="81"/>
      <c r="AI258" s="49">
        <f t="shared" si="73"/>
        <v>0</v>
      </c>
      <c r="AJ258" s="49">
        <f t="shared" si="74"/>
        <v>0</v>
      </c>
      <c r="AK258" s="49">
        <f t="shared" si="75"/>
        <v>0</v>
      </c>
      <c r="AL258" s="75">
        <f t="shared" si="76"/>
        <v>0</v>
      </c>
      <c r="AM258" s="49">
        <f t="shared" si="77"/>
        <v>0</v>
      </c>
      <c r="AN258" s="49">
        <f t="shared" si="78"/>
        <v>0</v>
      </c>
      <c r="AO258" s="49">
        <f t="shared" si="79"/>
        <v>0</v>
      </c>
      <c r="AP258" s="75">
        <f t="shared" si="80"/>
        <v>0</v>
      </c>
      <c r="AQ258" s="90"/>
      <c r="AR258" s="105">
        <f t="shared" si="81"/>
        <v>0</v>
      </c>
      <c r="AS258" s="90"/>
      <c r="AT258" s="105">
        <f t="shared" si="82"/>
        <v>0</v>
      </c>
      <c r="AU258" s="90"/>
      <c r="AV258" s="105">
        <f t="shared" si="83"/>
        <v>0</v>
      </c>
      <c r="AW258" s="90"/>
      <c r="AX258" s="105">
        <f t="shared" si="84"/>
        <v>0</v>
      </c>
      <c r="AY258" s="94">
        <f t="shared" si="85"/>
        <v>0</v>
      </c>
      <c r="AZ258" s="104">
        <f t="shared" si="86"/>
        <v>0</v>
      </c>
      <c r="BA258" s="96"/>
      <c r="BB258" s="96"/>
      <c r="BC258" s="96"/>
      <c r="BD258" s="107"/>
      <c r="BE258" s="107"/>
      <c r="BF258" s="103">
        <f t="shared" si="89"/>
        <v>0</v>
      </c>
      <c r="BG258" s="62">
        <f t="shared" si="87"/>
        <v>0</v>
      </c>
      <c r="BH258" s="63">
        <f t="shared" si="88"/>
        <v>0</v>
      </c>
      <c r="BI258" s="64">
        <f t="shared" si="88"/>
        <v>0</v>
      </c>
      <c r="BJ258" s="64">
        <f t="shared" si="88"/>
        <v>0</v>
      </c>
      <c r="BK258" s="67"/>
      <c r="BL258" s="67"/>
      <c r="BM258" s="67"/>
      <c r="BN258" s="67"/>
      <c r="BO258" s="67"/>
      <c r="BP258" s="67"/>
      <c r="BQ258" s="67"/>
      <c r="BR258" s="67"/>
      <c r="BS258" s="68"/>
      <c r="BT258" s="69"/>
      <c r="BU258" s="69"/>
    </row>
    <row r="259" spans="1:73" ht="51" hidden="1" customHeight="1" outlineLevel="1">
      <c r="A259" s="14">
        <v>15</v>
      </c>
      <c r="B259" s="20" t="s">
        <v>295</v>
      </c>
      <c r="C259" s="46"/>
      <c r="D259" s="47"/>
      <c r="E259" s="46"/>
      <c r="F259" s="46"/>
      <c r="G259" s="46"/>
      <c r="H259" s="47"/>
      <c r="I259" s="46"/>
      <c r="J259" s="46"/>
      <c r="K259" s="46"/>
      <c r="L259" s="47"/>
      <c r="M259" s="46"/>
      <c r="N259" s="46"/>
      <c r="O259" s="48"/>
      <c r="P259" s="47"/>
      <c r="Q259" s="46"/>
      <c r="R259" s="46"/>
      <c r="S259" s="99">
        <f t="shared" si="67"/>
        <v>0</v>
      </c>
      <c r="T259" s="99">
        <f t="shared" si="68"/>
        <v>0</v>
      </c>
      <c r="U259" s="99">
        <f t="shared" si="69"/>
        <v>0</v>
      </c>
      <c r="V259" s="99">
        <f t="shared" si="70"/>
        <v>0</v>
      </c>
      <c r="W259" s="73" t="e">
        <f t="shared" si="71"/>
        <v>#DIV/0!</v>
      </c>
      <c r="X259" s="73" t="e">
        <f t="shared" si="72"/>
        <v>#DIV/0!</v>
      </c>
      <c r="Y259" s="17"/>
      <c r="Z259" s="18"/>
      <c r="AA259" s="82"/>
      <c r="AB259" s="99">
        <v>0</v>
      </c>
      <c r="AC259" s="78"/>
      <c r="AD259" s="78"/>
      <c r="AE259" s="80"/>
      <c r="AF259" s="104">
        <v>0</v>
      </c>
      <c r="AG259" s="81"/>
      <c r="AH259" s="81"/>
      <c r="AI259" s="49">
        <f t="shared" si="73"/>
        <v>0</v>
      </c>
      <c r="AJ259" s="49">
        <f t="shared" si="74"/>
        <v>0</v>
      </c>
      <c r="AK259" s="49">
        <f t="shared" si="75"/>
        <v>0</v>
      </c>
      <c r="AL259" s="75">
        <f t="shared" si="76"/>
        <v>0</v>
      </c>
      <c r="AM259" s="49">
        <f t="shared" si="77"/>
        <v>0</v>
      </c>
      <c r="AN259" s="49">
        <f t="shared" si="78"/>
        <v>0</v>
      </c>
      <c r="AO259" s="49">
        <f t="shared" si="79"/>
        <v>0</v>
      </c>
      <c r="AP259" s="75">
        <f t="shared" si="80"/>
        <v>0</v>
      </c>
      <c r="AQ259" s="90"/>
      <c r="AR259" s="105">
        <f t="shared" si="81"/>
        <v>0</v>
      </c>
      <c r="AS259" s="90"/>
      <c r="AT259" s="105">
        <f t="shared" si="82"/>
        <v>0</v>
      </c>
      <c r="AU259" s="90"/>
      <c r="AV259" s="105">
        <f t="shared" si="83"/>
        <v>0</v>
      </c>
      <c r="AW259" s="90"/>
      <c r="AX259" s="105">
        <f t="shared" si="84"/>
        <v>0</v>
      </c>
      <c r="AY259" s="94">
        <f t="shared" si="85"/>
        <v>0</v>
      </c>
      <c r="AZ259" s="104">
        <f t="shared" si="86"/>
        <v>0</v>
      </c>
      <c r="BA259" s="96"/>
      <c r="BB259" s="96"/>
      <c r="BC259" s="96"/>
      <c r="BD259" s="107"/>
      <c r="BE259" s="107"/>
      <c r="BF259" s="103">
        <f t="shared" si="89"/>
        <v>0</v>
      </c>
      <c r="BG259" s="62">
        <f t="shared" si="87"/>
        <v>0</v>
      </c>
      <c r="BH259" s="63">
        <f t="shared" si="88"/>
        <v>0</v>
      </c>
      <c r="BI259" s="64">
        <f t="shared" si="88"/>
        <v>0</v>
      </c>
      <c r="BJ259" s="64">
        <f t="shared" si="88"/>
        <v>0</v>
      </c>
      <c r="BK259" s="67"/>
      <c r="BL259" s="67"/>
      <c r="BM259" s="67"/>
      <c r="BN259" s="67"/>
      <c r="BO259" s="67"/>
      <c r="BP259" s="67"/>
      <c r="BQ259" s="67"/>
      <c r="BR259" s="67"/>
      <c r="BS259" s="68"/>
      <c r="BT259" s="69"/>
      <c r="BU259" s="69"/>
    </row>
    <row r="260" spans="1:73" ht="25.5" hidden="1" customHeight="1" outlineLevel="1">
      <c r="A260" s="14">
        <v>16</v>
      </c>
      <c r="B260" s="20" t="s">
        <v>296</v>
      </c>
      <c r="C260" s="46"/>
      <c r="D260" s="47"/>
      <c r="E260" s="46"/>
      <c r="F260" s="46"/>
      <c r="G260" s="46"/>
      <c r="H260" s="47"/>
      <c r="I260" s="46"/>
      <c r="J260" s="46"/>
      <c r="K260" s="46"/>
      <c r="L260" s="47"/>
      <c r="M260" s="46"/>
      <c r="N260" s="46"/>
      <c r="O260" s="48"/>
      <c r="P260" s="47"/>
      <c r="Q260" s="46"/>
      <c r="R260" s="46"/>
      <c r="S260" s="99">
        <f t="shared" si="67"/>
        <v>0</v>
      </c>
      <c r="T260" s="99">
        <f t="shared" si="68"/>
        <v>0</v>
      </c>
      <c r="U260" s="99">
        <f t="shared" si="69"/>
        <v>0</v>
      </c>
      <c r="V260" s="99">
        <f t="shared" si="70"/>
        <v>0</v>
      </c>
      <c r="W260" s="73" t="e">
        <f t="shared" si="71"/>
        <v>#DIV/0!</v>
      </c>
      <c r="X260" s="73" t="e">
        <f t="shared" si="72"/>
        <v>#DIV/0!</v>
      </c>
      <c r="Y260" s="17"/>
      <c r="Z260" s="18"/>
      <c r="AA260" s="82"/>
      <c r="AB260" s="99">
        <v>0</v>
      </c>
      <c r="AC260" s="78"/>
      <c r="AD260" s="78"/>
      <c r="AE260" s="80"/>
      <c r="AF260" s="104">
        <v>0</v>
      </c>
      <c r="AG260" s="81"/>
      <c r="AH260" s="81"/>
      <c r="AI260" s="49">
        <f t="shared" si="73"/>
        <v>0</v>
      </c>
      <c r="AJ260" s="49">
        <f t="shared" si="74"/>
        <v>0</v>
      </c>
      <c r="AK260" s="49">
        <f t="shared" si="75"/>
        <v>0</v>
      </c>
      <c r="AL260" s="75">
        <f t="shared" si="76"/>
        <v>0</v>
      </c>
      <c r="AM260" s="49">
        <f t="shared" si="77"/>
        <v>0</v>
      </c>
      <c r="AN260" s="49">
        <f t="shared" si="78"/>
        <v>0</v>
      </c>
      <c r="AO260" s="49">
        <f t="shared" si="79"/>
        <v>0</v>
      </c>
      <c r="AP260" s="75">
        <f t="shared" si="80"/>
        <v>0</v>
      </c>
      <c r="AQ260" s="90"/>
      <c r="AR260" s="105">
        <f t="shared" si="81"/>
        <v>0</v>
      </c>
      <c r="AS260" s="90"/>
      <c r="AT260" s="105">
        <f t="shared" si="82"/>
        <v>0</v>
      </c>
      <c r="AU260" s="90"/>
      <c r="AV260" s="105">
        <f t="shared" si="83"/>
        <v>0</v>
      </c>
      <c r="AW260" s="90"/>
      <c r="AX260" s="105">
        <f t="shared" si="84"/>
        <v>0</v>
      </c>
      <c r="AY260" s="94">
        <f t="shared" si="85"/>
        <v>0</v>
      </c>
      <c r="AZ260" s="104">
        <f t="shared" si="86"/>
        <v>0</v>
      </c>
      <c r="BA260" s="96"/>
      <c r="BB260" s="96"/>
      <c r="BC260" s="96"/>
      <c r="BD260" s="107"/>
      <c r="BE260" s="107"/>
      <c r="BF260" s="103">
        <f t="shared" si="89"/>
        <v>0</v>
      </c>
      <c r="BG260" s="62">
        <f t="shared" si="87"/>
        <v>0</v>
      </c>
      <c r="BH260" s="63">
        <f t="shared" si="88"/>
        <v>0</v>
      </c>
      <c r="BI260" s="64">
        <f t="shared" si="88"/>
        <v>0</v>
      </c>
      <c r="BJ260" s="64">
        <f t="shared" si="88"/>
        <v>0</v>
      </c>
      <c r="BK260" s="67"/>
      <c r="BL260" s="67"/>
      <c r="BM260" s="67"/>
      <c r="BN260" s="67"/>
      <c r="BO260" s="67"/>
      <c r="BP260" s="67"/>
      <c r="BQ260" s="67"/>
      <c r="BR260" s="67"/>
      <c r="BS260" s="68"/>
      <c r="BT260" s="69"/>
      <c r="BU260" s="69"/>
    </row>
    <row r="261" spans="1:73" ht="12.75" hidden="1" customHeight="1" outlineLevel="1">
      <c r="A261" s="14">
        <v>17</v>
      </c>
      <c r="B261" s="20" t="s">
        <v>297</v>
      </c>
      <c r="C261" s="46"/>
      <c r="D261" s="47"/>
      <c r="E261" s="46"/>
      <c r="F261" s="46"/>
      <c r="G261" s="46"/>
      <c r="H261" s="47"/>
      <c r="I261" s="46"/>
      <c r="J261" s="46"/>
      <c r="K261" s="46"/>
      <c r="L261" s="47"/>
      <c r="M261" s="46"/>
      <c r="N261" s="46"/>
      <c r="O261" s="48"/>
      <c r="P261" s="47"/>
      <c r="Q261" s="46"/>
      <c r="R261" s="46"/>
      <c r="S261" s="99">
        <f t="shared" si="67"/>
        <v>0</v>
      </c>
      <c r="T261" s="99">
        <f t="shared" si="68"/>
        <v>0</v>
      </c>
      <c r="U261" s="99">
        <f t="shared" si="69"/>
        <v>0</v>
      </c>
      <c r="V261" s="99">
        <f t="shared" si="70"/>
        <v>0</v>
      </c>
      <c r="W261" s="73" t="e">
        <f t="shared" si="71"/>
        <v>#DIV/0!</v>
      </c>
      <c r="X261" s="73" t="e">
        <f t="shared" si="72"/>
        <v>#DIV/0!</v>
      </c>
      <c r="Y261" s="17"/>
      <c r="Z261" s="18"/>
      <c r="AA261" s="82"/>
      <c r="AB261" s="99">
        <v>0</v>
      </c>
      <c r="AC261" s="78"/>
      <c r="AD261" s="78"/>
      <c r="AE261" s="80"/>
      <c r="AF261" s="104">
        <v>0</v>
      </c>
      <c r="AG261" s="81"/>
      <c r="AH261" s="81"/>
      <c r="AI261" s="49">
        <f t="shared" si="73"/>
        <v>0</v>
      </c>
      <c r="AJ261" s="49">
        <f t="shared" si="74"/>
        <v>0</v>
      </c>
      <c r="AK261" s="49">
        <f t="shared" si="75"/>
        <v>0</v>
      </c>
      <c r="AL261" s="75">
        <f t="shared" si="76"/>
        <v>0</v>
      </c>
      <c r="AM261" s="49">
        <f t="shared" si="77"/>
        <v>0</v>
      </c>
      <c r="AN261" s="49">
        <f t="shared" si="78"/>
        <v>0</v>
      </c>
      <c r="AO261" s="49">
        <f t="shared" si="79"/>
        <v>0</v>
      </c>
      <c r="AP261" s="75">
        <f t="shared" si="80"/>
        <v>0</v>
      </c>
      <c r="AQ261" s="90"/>
      <c r="AR261" s="105">
        <f t="shared" si="81"/>
        <v>0</v>
      </c>
      <c r="AS261" s="90"/>
      <c r="AT261" s="105">
        <f t="shared" si="82"/>
        <v>0</v>
      </c>
      <c r="AU261" s="90"/>
      <c r="AV261" s="105">
        <f t="shared" si="83"/>
        <v>0</v>
      </c>
      <c r="AW261" s="90"/>
      <c r="AX261" s="105">
        <f t="shared" si="84"/>
        <v>0</v>
      </c>
      <c r="AY261" s="94">
        <f t="shared" si="85"/>
        <v>0</v>
      </c>
      <c r="AZ261" s="104">
        <f t="shared" si="86"/>
        <v>0</v>
      </c>
      <c r="BA261" s="96"/>
      <c r="BB261" s="96"/>
      <c r="BC261" s="96"/>
      <c r="BD261" s="107"/>
      <c r="BE261" s="107"/>
      <c r="BF261" s="103">
        <f t="shared" si="89"/>
        <v>0</v>
      </c>
      <c r="BG261" s="62">
        <f t="shared" si="87"/>
        <v>0</v>
      </c>
      <c r="BH261" s="63">
        <f t="shared" si="88"/>
        <v>0</v>
      </c>
      <c r="BI261" s="64">
        <f t="shared" si="88"/>
        <v>0</v>
      </c>
      <c r="BJ261" s="64">
        <f t="shared" si="88"/>
        <v>0</v>
      </c>
      <c r="BK261" s="67"/>
      <c r="BL261" s="67"/>
      <c r="BM261" s="67"/>
      <c r="BN261" s="67"/>
      <c r="BO261" s="67"/>
      <c r="BP261" s="67"/>
      <c r="BQ261" s="67"/>
      <c r="BR261" s="67"/>
      <c r="BS261" s="68"/>
      <c r="BT261" s="69"/>
      <c r="BU261" s="69"/>
    </row>
    <row r="262" spans="1:73" ht="12.75" hidden="1" customHeight="1" outlineLevel="1">
      <c r="A262" s="14">
        <v>18</v>
      </c>
      <c r="B262" s="20" t="s">
        <v>298</v>
      </c>
      <c r="C262" s="46"/>
      <c r="D262" s="47"/>
      <c r="E262" s="46"/>
      <c r="F262" s="46"/>
      <c r="G262" s="46"/>
      <c r="H262" s="47"/>
      <c r="I262" s="46"/>
      <c r="J262" s="46"/>
      <c r="K262" s="46"/>
      <c r="L262" s="47"/>
      <c r="M262" s="46"/>
      <c r="N262" s="46"/>
      <c r="O262" s="48"/>
      <c r="P262" s="47"/>
      <c r="Q262" s="46"/>
      <c r="R262" s="46"/>
      <c r="S262" s="99">
        <f t="shared" ref="S262:S325" si="90">C262+G262+K262+O262</f>
        <v>0</v>
      </c>
      <c r="T262" s="99">
        <f t="shared" ref="T262:T325" si="91">D262+H262+L262+P262</f>
        <v>0</v>
      </c>
      <c r="U262" s="99">
        <f t="shared" ref="U262:U325" si="92">E262+I262+M262+Q262</f>
        <v>0</v>
      </c>
      <c r="V262" s="99">
        <f t="shared" ref="V262:V325" si="93">F262+J262+N262+R262</f>
        <v>0</v>
      </c>
      <c r="W262" s="73" t="e">
        <f t="shared" ref="W262:W325" si="94">BT262/S262</f>
        <v>#DIV/0!</v>
      </c>
      <c r="X262" s="73" t="e">
        <f t="shared" ref="X262:X325" si="95">BU262/T262</f>
        <v>#DIV/0!</v>
      </c>
      <c r="Y262" s="17"/>
      <c r="Z262" s="18"/>
      <c r="AA262" s="82"/>
      <c r="AB262" s="99">
        <v>0</v>
      </c>
      <c r="AC262" s="78"/>
      <c r="AD262" s="78"/>
      <c r="AE262" s="80"/>
      <c r="AF262" s="104">
        <v>0</v>
      </c>
      <c r="AG262" s="81"/>
      <c r="AH262" s="81"/>
      <c r="AI262" s="49">
        <f t="shared" ref="AI262:AI325" si="96">AA262+AE262</f>
        <v>0</v>
      </c>
      <c r="AJ262" s="49">
        <f t="shared" ref="AJ262:AJ325" si="97">AC262+AG262</f>
        <v>0</v>
      </c>
      <c r="AK262" s="49">
        <f t="shared" ref="AK262:AK325" si="98">AD262+AH262</f>
        <v>0</v>
      </c>
      <c r="AL262" s="75">
        <f t="shared" ref="AL262:AL325" si="99">AB262+AF262</f>
        <v>0</v>
      </c>
      <c r="AM262" s="49">
        <f t="shared" ref="AM262:AM325" si="100">S262+AI262</f>
        <v>0</v>
      </c>
      <c r="AN262" s="49">
        <f t="shared" ref="AN262:AN325" si="101">U262+AJ262</f>
        <v>0</v>
      </c>
      <c r="AO262" s="49">
        <f t="shared" ref="AO262:AO325" si="102">V262+AK262</f>
        <v>0</v>
      </c>
      <c r="AP262" s="75">
        <f t="shared" ref="AP262:AP325" si="103">T262+AL262</f>
        <v>0</v>
      </c>
      <c r="AQ262" s="90"/>
      <c r="AR262" s="105">
        <f t="shared" ref="AR262:AR325" si="104">AQ262*4000</f>
        <v>0</v>
      </c>
      <c r="AS262" s="90"/>
      <c r="AT262" s="105">
        <f t="shared" ref="AT262:AT325" si="105">AS262*4010.25</f>
        <v>0</v>
      </c>
      <c r="AU262" s="90"/>
      <c r="AV262" s="105">
        <f t="shared" ref="AV262:AV325" si="106">AU262*4500</f>
        <v>0</v>
      </c>
      <c r="AW262" s="90"/>
      <c r="AX262" s="105">
        <f t="shared" ref="AX262:AX325" si="107">AW262*2293.59</f>
        <v>0</v>
      </c>
      <c r="AY262" s="94">
        <f t="shared" ref="AY262:AY325" si="108">AQ262+AS262+AU262+AW262</f>
        <v>0</v>
      </c>
      <c r="AZ262" s="104">
        <f t="shared" ref="AZ262:AZ325" si="109">AR262+AT262+AV262+AX262</f>
        <v>0</v>
      </c>
      <c r="BA262" s="96"/>
      <c r="BB262" s="96"/>
      <c r="BC262" s="96"/>
      <c r="BD262" s="107"/>
      <c r="BE262" s="107"/>
      <c r="BF262" s="103">
        <f t="shared" si="89"/>
        <v>0</v>
      </c>
      <c r="BG262" s="62">
        <f t="shared" ref="BG262:BG325" si="110">BK262+BL262+BP262</f>
        <v>0</v>
      </c>
      <c r="BH262" s="63">
        <f t="shared" ref="BH262:BJ325" si="111">BM262+BQ262</f>
        <v>0</v>
      </c>
      <c r="BI262" s="64">
        <f t="shared" si="111"/>
        <v>0</v>
      </c>
      <c r="BJ262" s="64">
        <f t="shared" si="111"/>
        <v>0</v>
      </c>
      <c r="BK262" s="67"/>
      <c r="BL262" s="67"/>
      <c r="BM262" s="67"/>
      <c r="BN262" s="67"/>
      <c r="BO262" s="67"/>
      <c r="BP262" s="67"/>
      <c r="BQ262" s="67"/>
      <c r="BR262" s="67"/>
      <c r="BS262" s="68"/>
      <c r="BT262" s="69"/>
      <c r="BU262" s="69"/>
    </row>
    <row r="263" spans="1:73" ht="25.5" hidden="1" customHeight="1" outlineLevel="1">
      <c r="A263" s="14">
        <v>19</v>
      </c>
      <c r="B263" s="20" t="s">
        <v>299</v>
      </c>
      <c r="C263" s="46"/>
      <c r="D263" s="47"/>
      <c r="E263" s="46"/>
      <c r="F263" s="46"/>
      <c r="G263" s="46"/>
      <c r="H263" s="47"/>
      <c r="I263" s="46"/>
      <c r="J263" s="46"/>
      <c r="K263" s="46"/>
      <c r="L263" s="47"/>
      <c r="M263" s="46"/>
      <c r="N263" s="46"/>
      <c r="O263" s="48"/>
      <c r="P263" s="47"/>
      <c r="Q263" s="46"/>
      <c r="R263" s="46"/>
      <c r="S263" s="99">
        <f t="shared" si="90"/>
        <v>0</v>
      </c>
      <c r="T263" s="99">
        <f t="shared" si="91"/>
        <v>0</v>
      </c>
      <c r="U263" s="99">
        <f t="shared" si="92"/>
        <v>0</v>
      </c>
      <c r="V263" s="99">
        <f t="shared" si="93"/>
        <v>0</v>
      </c>
      <c r="W263" s="73" t="e">
        <f t="shared" si="94"/>
        <v>#DIV/0!</v>
      </c>
      <c r="X263" s="73" t="e">
        <f t="shared" si="95"/>
        <v>#DIV/0!</v>
      </c>
      <c r="Y263" s="17"/>
      <c r="Z263" s="18"/>
      <c r="AA263" s="82"/>
      <c r="AB263" s="99">
        <v>0</v>
      </c>
      <c r="AC263" s="78"/>
      <c r="AD263" s="78"/>
      <c r="AE263" s="80"/>
      <c r="AF263" s="104">
        <v>0</v>
      </c>
      <c r="AG263" s="81"/>
      <c r="AH263" s="81"/>
      <c r="AI263" s="49">
        <f t="shared" si="96"/>
        <v>0</v>
      </c>
      <c r="AJ263" s="49">
        <f t="shared" si="97"/>
        <v>0</v>
      </c>
      <c r="AK263" s="49">
        <f t="shared" si="98"/>
        <v>0</v>
      </c>
      <c r="AL263" s="75">
        <f t="shared" si="99"/>
        <v>0</v>
      </c>
      <c r="AM263" s="49">
        <f t="shared" si="100"/>
        <v>0</v>
      </c>
      <c r="AN263" s="49">
        <f t="shared" si="101"/>
        <v>0</v>
      </c>
      <c r="AO263" s="49">
        <f t="shared" si="102"/>
        <v>0</v>
      </c>
      <c r="AP263" s="75">
        <f t="shared" si="103"/>
        <v>0</v>
      </c>
      <c r="AQ263" s="90"/>
      <c r="AR263" s="105">
        <f t="shared" si="104"/>
        <v>0</v>
      </c>
      <c r="AS263" s="90"/>
      <c r="AT263" s="105">
        <f t="shared" si="105"/>
        <v>0</v>
      </c>
      <c r="AU263" s="90"/>
      <c r="AV263" s="105">
        <f t="shared" si="106"/>
        <v>0</v>
      </c>
      <c r="AW263" s="90"/>
      <c r="AX263" s="105">
        <f t="shared" si="107"/>
        <v>0</v>
      </c>
      <c r="AY263" s="94">
        <f t="shared" si="108"/>
        <v>0</v>
      </c>
      <c r="AZ263" s="104">
        <f t="shared" si="109"/>
        <v>0</v>
      </c>
      <c r="BA263" s="96"/>
      <c r="BB263" s="96"/>
      <c r="BC263" s="96"/>
      <c r="BD263" s="107"/>
      <c r="BE263" s="107"/>
      <c r="BF263" s="103">
        <f t="shared" si="89"/>
        <v>0</v>
      </c>
      <c r="BG263" s="62">
        <f t="shared" si="110"/>
        <v>0</v>
      </c>
      <c r="BH263" s="63">
        <f t="shared" si="111"/>
        <v>0</v>
      </c>
      <c r="BI263" s="64">
        <f t="shared" si="111"/>
        <v>0</v>
      </c>
      <c r="BJ263" s="64">
        <f t="shared" si="111"/>
        <v>0</v>
      </c>
      <c r="BK263" s="67"/>
      <c r="BL263" s="67"/>
      <c r="BM263" s="67"/>
      <c r="BN263" s="67"/>
      <c r="BO263" s="67"/>
      <c r="BP263" s="67"/>
      <c r="BQ263" s="67"/>
      <c r="BR263" s="67"/>
      <c r="BS263" s="68"/>
      <c r="BT263" s="69"/>
      <c r="BU263" s="69"/>
    </row>
    <row r="264" spans="1:73" ht="25.5" hidden="1" customHeight="1" outlineLevel="1">
      <c r="A264" s="14">
        <v>20</v>
      </c>
      <c r="B264" s="20" t="s">
        <v>300</v>
      </c>
      <c r="C264" s="46"/>
      <c r="D264" s="47"/>
      <c r="E264" s="46"/>
      <c r="F264" s="46"/>
      <c r="G264" s="46"/>
      <c r="H264" s="47"/>
      <c r="I264" s="46"/>
      <c r="J264" s="46"/>
      <c r="K264" s="46"/>
      <c r="L264" s="47"/>
      <c r="M264" s="46"/>
      <c r="N264" s="46"/>
      <c r="O264" s="48"/>
      <c r="P264" s="47"/>
      <c r="Q264" s="46"/>
      <c r="R264" s="46"/>
      <c r="S264" s="99">
        <f t="shared" si="90"/>
        <v>0</v>
      </c>
      <c r="T264" s="99">
        <f t="shared" si="91"/>
        <v>0</v>
      </c>
      <c r="U264" s="99">
        <f t="shared" si="92"/>
        <v>0</v>
      </c>
      <c r="V264" s="99">
        <f t="shared" si="93"/>
        <v>0</v>
      </c>
      <c r="W264" s="73" t="e">
        <f t="shared" si="94"/>
        <v>#DIV/0!</v>
      </c>
      <c r="X264" s="73" t="e">
        <f t="shared" si="95"/>
        <v>#DIV/0!</v>
      </c>
      <c r="Y264" s="17"/>
      <c r="Z264" s="18"/>
      <c r="AA264" s="82"/>
      <c r="AB264" s="99">
        <v>0</v>
      </c>
      <c r="AC264" s="78"/>
      <c r="AD264" s="78"/>
      <c r="AE264" s="80"/>
      <c r="AF264" s="104">
        <v>0</v>
      </c>
      <c r="AG264" s="81"/>
      <c r="AH264" s="81"/>
      <c r="AI264" s="49">
        <f t="shared" si="96"/>
        <v>0</v>
      </c>
      <c r="AJ264" s="49">
        <f t="shared" si="97"/>
        <v>0</v>
      </c>
      <c r="AK264" s="49">
        <f t="shared" si="98"/>
        <v>0</v>
      </c>
      <c r="AL264" s="75">
        <f t="shared" si="99"/>
        <v>0</v>
      </c>
      <c r="AM264" s="49">
        <f t="shared" si="100"/>
        <v>0</v>
      </c>
      <c r="AN264" s="49">
        <f t="shared" si="101"/>
        <v>0</v>
      </c>
      <c r="AO264" s="49">
        <f t="shared" si="102"/>
        <v>0</v>
      </c>
      <c r="AP264" s="75">
        <f t="shared" si="103"/>
        <v>0</v>
      </c>
      <c r="AQ264" s="90"/>
      <c r="AR264" s="105">
        <f t="shared" si="104"/>
        <v>0</v>
      </c>
      <c r="AS264" s="90"/>
      <c r="AT264" s="105">
        <f t="shared" si="105"/>
        <v>0</v>
      </c>
      <c r="AU264" s="90"/>
      <c r="AV264" s="105">
        <f t="shared" si="106"/>
        <v>0</v>
      </c>
      <c r="AW264" s="90"/>
      <c r="AX264" s="105">
        <f t="shared" si="107"/>
        <v>0</v>
      </c>
      <c r="AY264" s="94">
        <f t="shared" si="108"/>
        <v>0</v>
      </c>
      <c r="AZ264" s="104">
        <f t="shared" si="109"/>
        <v>0</v>
      </c>
      <c r="BA264" s="96"/>
      <c r="BB264" s="96"/>
      <c r="BC264" s="96"/>
      <c r="BD264" s="107"/>
      <c r="BE264" s="107"/>
      <c r="BF264" s="103">
        <f t="shared" si="89"/>
        <v>0</v>
      </c>
      <c r="BG264" s="62">
        <f t="shared" si="110"/>
        <v>0</v>
      </c>
      <c r="BH264" s="63">
        <f t="shared" si="111"/>
        <v>0</v>
      </c>
      <c r="BI264" s="64">
        <f t="shared" si="111"/>
        <v>0</v>
      </c>
      <c r="BJ264" s="64">
        <f t="shared" si="111"/>
        <v>0</v>
      </c>
      <c r="BK264" s="67"/>
      <c r="BL264" s="67"/>
      <c r="BM264" s="67"/>
      <c r="BN264" s="67"/>
      <c r="BO264" s="67"/>
      <c r="BP264" s="67"/>
      <c r="BQ264" s="67"/>
      <c r="BR264" s="67"/>
      <c r="BS264" s="68"/>
      <c r="BT264" s="69"/>
      <c r="BU264" s="69"/>
    </row>
    <row r="265" spans="1:73" ht="38.25" hidden="1" customHeight="1" outlineLevel="1">
      <c r="A265" s="14">
        <v>21</v>
      </c>
      <c r="B265" s="20" t="s">
        <v>301</v>
      </c>
      <c r="C265" s="46"/>
      <c r="D265" s="47"/>
      <c r="E265" s="46"/>
      <c r="F265" s="46"/>
      <c r="G265" s="46"/>
      <c r="H265" s="47"/>
      <c r="I265" s="46"/>
      <c r="J265" s="46"/>
      <c r="K265" s="46"/>
      <c r="L265" s="47"/>
      <c r="M265" s="46"/>
      <c r="N265" s="46"/>
      <c r="O265" s="48"/>
      <c r="P265" s="47"/>
      <c r="Q265" s="46"/>
      <c r="R265" s="46"/>
      <c r="S265" s="99">
        <f t="shared" si="90"/>
        <v>0</v>
      </c>
      <c r="T265" s="99">
        <f t="shared" si="91"/>
        <v>0</v>
      </c>
      <c r="U265" s="99">
        <f t="shared" si="92"/>
        <v>0</v>
      </c>
      <c r="V265" s="99">
        <f t="shared" si="93"/>
        <v>0</v>
      </c>
      <c r="W265" s="73" t="e">
        <f t="shared" si="94"/>
        <v>#DIV/0!</v>
      </c>
      <c r="X265" s="73" t="e">
        <f t="shared" si="95"/>
        <v>#DIV/0!</v>
      </c>
      <c r="Y265" s="17"/>
      <c r="Z265" s="18"/>
      <c r="AA265" s="82"/>
      <c r="AB265" s="99">
        <v>0</v>
      </c>
      <c r="AC265" s="78"/>
      <c r="AD265" s="78"/>
      <c r="AE265" s="80"/>
      <c r="AF265" s="104">
        <v>0</v>
      </c>
      <c r="AG265" s="81"/>
      <c r="AH265" s="81"/>
      <c r="AI265" s="49">
        <f t="shared" si="96"/>
        <v>0</v>
      </c>
      <c r="AJ265" s="49">
        <f t="shared" si="97"/>
        <v>0</v>
      </c>
      <c r="AK265" s="49">
        <f t="shared" si="98"/>
        <v>0</v>
      </c>
      <c r="AL265" s="75">
        <f t="shared" si="99"/>
        <v>0</v>
      </c>
      <c r="AM265" s="49">
        <f t="shared" si="100"/>
        <v>0</v>
      </c>
      <c r="AN265" s="49">
        <f t="shared" si="101"/>
        <v>0</v>
      </c>
      <c r="AO265" s="49">
        <f t="shared" si="102"/>
        <v>0</v>
      </c>
      <c r="AP265" s="75">
        <f t="shared" si="103"/>
        <v>0</v>
      </c>
      <c r="AQ265" s="90"/>
      <c r="AR265" s="105">
        <f t="shared" si="104"/>
        <v>0</v>
      </c>
      <c r="AS265" s="90"/>
      <c r="AT265" s="105">
        <f t="shared" si="105"/>
        <v>0</v>
      </c>
      <c r="AU265" s="90"/>
      <c r="AV265" s="105">
        <f t="shared" si="106"/>
        <v>0</v>
      </c>
      <c r="AW265" s="90"/>
      <c r="AX265" s="105">
        <f t="shared" si="107"/>
        <v>0</v>
      </c>
      <c r="AY265" s="94">
        <f t="shared" si="108"/>
        <v>0</v>
      </c>
      <c r="AZ265" s="104">
        <f t="shared" si="109"/>
        <v>0</v>
      </c>
      <c r="BA265" s="96"/>
      <c r="BB265" s="96"/>
      <c r="BC265" s="96"/>
      <c r="BD265" s="107"/>
      <c r="BE265" s="107"/>
      <c r="BF265" s="103">
        <f t="shared" si="89"/>
        <v>0</v>
      </c>
      <c r="BG265" s="62">
        <f t="shared" si="110"/>
        <v>0</v>
      </c>
      <c r="BH265" s="63">
        <f t="shared" si="111"/>
        <v>0</v>
      </c>
      <c r="BI265" s="64">
        <f t="shared" si="111"/>
        <v>0</v>
      </c>
      <c r="BJ265" s="64">
        <f t="shared" si="111"/>
        <v>0</v>
      </c>
      <c r="BK265" s="67"/>
      <c r="BL265" s="67"/>
      <c r="BM265" s="67"/>
      <c r="BN265" s="67"/>
      <c r="BO265" s="67"/>
      <c r="BP265" s="67"/>
      <c r="BQ265" s="67"/>
      <c r="BR265" s="67"/>
      <c r="BS265" s="68"/>
      <c r="BT265" s="69"/>
      <c r="BU265" s="69"/>
    </row>
    <row r="266" spans="1:73" ht="25.5" hidden="1" customHeight="1" outlineLevel="1">
      <c r="A266" s="14">
        <v>22</v>
      </c>
      <c r="B266" s="20" t="s">
        <v>302</v>
      </c>
      <c r="C266" s="46"/>
      <c r="D266" s="47"/>
      <c r="E266" s="46"/>
      <c r="F266" s="46"/>
      <c r="G266" s="46"/>
      <c r="H266" s="47"/>
      <c r="I266" s="46"/>
      <c r="J266" s="46"/>
      <c r="K266" s="46"/>
      <c r="L266" s="47"/>
      <c r="M266" s="46"/>
      <c r="N266" s="46"/>
      <c r="O266" s="48"/>
      <c r="P266" s="47"/>
      <c r="Q266" s="46"/>
      <c r="R266" s="46"/>
      <c r="S266" s="99">
        <f t="shared" si="90"/>
        <v>0</v>
      </c>
      <c r="T266" s="99">
        <f t="shared" si="91"/>
        <v>0</v>
      </c>
      <c r="U266" s="99">
        <f t="shared" si="92"/>
        <v>0</v>
      </c>
      <c r="V266" s="99">
        <f t="shared" si="93"/>
        <v>0</v>
      </c>
      <c r="W266" s="73" t="e">
        <f t="shared" si="94"/>
        <v>#DIV/0!</v>
      </c>
      <c r="X266" s="73" t="e">
        <f t="shared" si="95"/>
        <v>#DIV/0!</v>
      </c>
      <c r="Y266" s="17"/>
      <c r="Z266" s="18"/>
      <c r="AA266" s="82"/>
      <c r="AB266" s="99">
        <v>0</v>
      </c>
      <c r="AC266" s="78"/>
      <c r="AD266" s="78"/>
      <c r="AE266" s="80"/>
      <c r="AF266" s="104">
        <v>0</v>
      </c>
      <c r="AG266" s="81"/>
      <c r="AH266" s="81"/>
      <c r="AI266" s="49">
        <f t="shared" si="96"/>
        <v>0</v>
      </c>
      <c r="AJ266" s="49">
        <f t="shared" si="97"/>
        <v>0</v>
      </c>
      <c r="AK266" s="49">
        <f t="shared" si="98"/>
        <v>0</v>
      </c>
      <c r="AL266" s="75">
        <f t="shared" si="99"/>
        <v>0</v>
      </c>
      <c r="AM266" s="49">
        <f t="shared" si="100"/>
        <v>0</v>
      </c>
      <c r="AN266" s="49">
        <f t="shared" si="101"/>
        <v>0</v>
      </c>
      <c r="AO266" s="49">
        <f t="shared" si="102"/>
        <v>0</v>
      </c>
      <c r="AP266" s="75">
        <f t="shared" si="103"/>
        <v>0</v>
      </c>
      <c r="AQ266" s="90"/>
      <c r="AR266" s="105">
        <f t="shared" si="104"/>
        <v>0</v>
      </c>
      <c r="AS266" s="90"/>
      <c r="AT266" s="105">
        <f t="shared" si="105"/>
        <v>0</v>
      </c>
      <c r="AU266" s="90"/>
      <c r="AV266" s="105">
        <f t="shared" si="106"/>
        <v>0</v>
      </c>
      <c r="AW266" s="90"/>
      <c r="AX266" s="105">
        <f t="shared" si="107"/>
        <v>0</v>
      </c>
      <c r="AY266" s="94">
        <f t="shared" si="108"/>
        <v>0</v>
      </c>
      <c r="AZ266" s="104">
        <f t="shared" si="109"/>
        <v>0</v>
      </c>
      <c r="BA266" s="96"/>
      <c r="BB266" s="96"/>
      <c r="BC266" s="96"/>
      <c r="BD266" s="107"/>
      <c r="BE266" s="107"/>
      <c r="BF266" s="103">
        <f t="shared" si="89"/>
        <v>0</v>
      </c>
      <c r="BG266" s="62">
        <f t="shared" si="110"/>
        <v>0</v>
      </c>
      <c r="BH266" s="63">
        <f t="shared" si="111"/>
        <v>0</v>
      </c>
      <c r="BI266" s="64">
        <f t="shared" si="111"/>
        <v>0</v>
      </c>
      <c r="BJ266" s="64">
        <f t="shared" si="111"/>
        <v>0</v>
      </c>
      <c r="BK266" s="67"/>
      <c r="BL266" s="67"/>
      <c r="BM266" s="67"/>
      <c r="BN266" s="67"/>
      <c r="BO266" s="67"/>
      <c r="BP266" s="67"/>
      <c r="BQ266" s="67"/>
      <c r="BR266" s="67"/>
      <c r="BS266" s="68"/>
      <c r="BT266" s="69"/>
      <c r="BU266" s="69"/>
    </row>
    <row r="267" spans="1:73" ht="25.5" hidden="1" customHeight="1" outlineLevel="1">
      <c r="A267" s="14">
        <v>23</v>
      </c>
      <c r="B267" s="20" t="s">
        <v>303</v>
      </c>
      <c r="C267" s="46"/>
      <c r="D267" s="47"/>
      <c r="E267" s="46"/>
      <c r="F267" s="46"/>
      <c r="G267" s="46"/>
      <c r="H267" s="47"/>
      <c r="I267" s="46"/>
      <c r="J267" s="46"/>
      <c r="K267" s="46"/>
      <c r="L267" s="47"/>
      <c r="M267" s="46"/>
      <c r="N267" s="46"/>
      <c r="O267" s="48"/>
      <c r="P267" s="47"/>
      <c r="Q267" s="46"/>
      <c r="R267" s="46"/>
      <c r="S267" s="99">
        <f t="shared" si="90"/>
        <v>0</v>
      </c>
      <c r="T267" s="99">
        <f t="shared" si="91"/>
        <v>0</v>
      </c>
      <c r="U267" s="99">
        <f t="shared" si="92"/>
        <v>0</v>
      </c>
      <c r="V267" s="99">
        <f t="shared" si="93"/>
        <v>0</v>
      </c>
      <c r="W267" s="73" t="e">
        <f t="shared" si="94"/>
        <v>#DIV/0!</v>
      </c>
      <c r="X267" s="73" t="e">
        <f t="shared" si="95"/>
        <v>#DIV/0!</v>
      </c>
      <c r="Y267" s="17"/>
      <c r="Z267" s="18"/>
      <c r="AA267" s="82"/>
      <c r="AB267" s="99">
        <v>0</v>
      </c>
      <c r="AC267" s="78"/>
      <c r="AD267" s="78"/>
      <c r="AE267" s="80"/>
      <c r="AF267" s="104">
        <v>0</v>
      </c>
      <c r="AG267" s="81"/>
      <c r="AH267" s="81"/>
      <c r="AI267" s="49">
        <f t="shared" si="96"/>
        <v>0</v>
      </c>
      <c r="AJ267" s="49">
        <f t="shared" si="97"/>
        <v>0</v>
      </c>
      <c r="AK267" s="49">
        <f t="shared" si="98"/>
        <v>0</v>
      </c>
      <c r="AL267" s="75">
        <f t="shared" si="99"/>
        <v>0</v>
      </c>
      <c r="AM267" s="49">
        <f t="shared" si="100"/>
        <v>0</v>
      </c>
      <c r="AN267" s="49">
        <f t="shared" si="101"/>
        <v>0</v>
      </c>
      <c r="AO267" s="49">
        <f t="shared" si="102"/>
        <v>0</v>
      </c>
      <c r="AP267" s="75">
        <f t="shared" si="103"/>
        <v>0</v>
      </c>
      <c r="AQ267" s="90"/>
      <c r="AR267" s="105">
        <f t="shared" si="104"/>
        <v>0</v>
      </c>
      <c r="AS267" s="90"/>
      <c r="AT267" s="105">
        <f t="shared" si="105"/>
        <v>0</v>
      </c>
      <c r="AU267" s="90"/>
      <c r="AV267" s="105">
        <f t="shared" si="106"/>
        <v>0</v>
      </c>
      <c r="AW267" s="90"/>
      <c r="AX267" s="105">
        <f t="shared" si="107"/>
        <v>0</v>
      </c>
      <c r="AY267" s="94">
        <f t="shared" si="108"/>
        <v>0</v>
      </c>
      <c r="AZ267" s="104">
        <f t="shared" si="109"/>
        <v>0</v>
      </c>
      <c r="BA267" s="96"/>
      <c r="BB267" s="96"/>
      <c r="BC267" s="96"/>
      <c r="BD267" s="107"/>
      <c r="BE267" s="107"/>
      <c r="BF267" s="103">
        <f t="shared" si="89"/>
        <v>0</v>
      </c>
      <c r="BG267" s="62">
        <f t="shared" si="110"/>
        <v>0</v>
      </c>
      <c r="BH267" s="63">
        <f t="shared" si="111"/>
        <v>0</v>
      </c>
      <c r="BI267" s="64">
        <f t="shared" si="111"/>
        <v>0</v>
      </c>
      <c r="BJ267" s="64">
        <f t="shared" si="111"/>
        <v>0</v>
      </c>
      <c r="BK267" s="67"/>
      <c r="BL267" s="67"/>
      <c r="BM267" s="67"/>
      <c r="BN267" s="67"/>
      <c r="BO267" s="67"/>
      <c r="BP267" s="67"/>
      <c r="BQ267" s="67"/>
      <c r="BR267" s="67"/>
      <c r="BS267" s="68"/>
      <c r="BT267" s="69"/>
      <c r="BU267" s="69"/>
    </row>
    <row r="268" spans="1:73" s="13" customFormat="1" ht="15.75" collapsed="1">
      <c r="A268" s="11">
        <v>23</v>
      </c>
      <c r="B268" s="11" t="s">
        <v>27</v>
      </c>
      <c r="C268" s="46">
        <v>2</v>
      </c>
      <c r="D268" s="47">
        <v>1623929</v>
      </c>
      <c r="E268" s="46">
        <v>11</v>
      </c>
      <c r="F268" s="46"/>
      <c r="G268" s="46"/>
      <c r="H268" s="47"/>
      <c r="I268" s="46"/>
      <c r="J268" s="46"/>
      <c r="K268" s="46"/>
      <c r="L268" s="47"/>
      <c r="M268" s="46"/>
      <c r="N268" s="46"/>
      <c r="O268" s="48"/>
      <c r="P268" s="47"/>
      <c r="Q268" s="46"/>
      <c r="R268" s="46"/>
      <c r="S268" s="99">
        <f t="shared" si="90"/>
        <v>2</v>
      </c>
      <c r="T268" s="99">
        <f t="shared" si="91"/>
        <v>1623929</v>
      </c>
      <c r="U268" s="99">
        <f t="shared" si="92"/>
        <v>11</v>
      </c>
      <c r="V268" s="99">
        <f t="shared" si="93"/>
        <v>0</v>
      </c>
      <c r="W268" s="73">
        <f t="shared" si="94"/>
        <v>1</v>
      </c>
      <c r="X268" s="73">
        <f t="shared" si="95"/>
        <v>1</v>
      </c>
      <c r="Y268" s="12"/>
      <c r="Z268" s="12"/>
      <c r="AA268" s="76">
        <v>1</v>
      </c>
      <c r="AB268" s="99">
        <v>900000</v>
      </c>
      <c r="AC268" s="76">
        <v>1</v>
      </c>
      <c r="AD268" s="76">
        <v>0</v>
      </c>
      <c r="AE268" s="76"/>
      <c r="AF268" s="104">
        <v>0</v>
      </c>
      <c r="AG268" s="76"/>
      <c r="AH268" s="76"/>
      <c r="AI268" s="49">
        <f t="shared" si="96"/>
        <v>1</v>
      </c>
      <c r="AJ268" s="49">
        <f t="shared" si="97"/>
        <v>1</v>
      </c>
      <c r="AK268" s="49">
        <f t="shared" si="98"/>
        <v>0</v>
      </c>
      <c r="AL268" s="75">
        <f t="shared" si="99"/>
        <v>900000</v>
      </c>
      <c r="AM268" s="49">
        <f t="shared" si="100"/>
        <v>3</v>
      </c>
      <c r="AN268" s="49">
        <f t="shared" si="101"/>
        <v>12</v>
      </c>
      <c r="AO268" s="49">
        <f t="shared" si="102"/>
        <v>0</v>
      </c>
      <c r="AP268" s="75">
        <f t="shared" si="103"/>
        <v>2523929</v>
      </c>
      <c r="AQ268" s="91">
        <v>46</v>
      </c>
      <c r="AR268" s="105">
        <f t="shared" si="104"/>
        <v>184000</v>
      </c>
      <c r="AS268" s="91">
        <v>1</v>
      </c>
      <c r="AT268" s="105">
        <f t="shared" si="105"/>
        <v>4010.25</v>
      </c>
      <c r="AU268" s="91">
        <v>0</v>
      </c>
      <c r="AV268" s="105">
        <f t="shared" si="106"/>
        <v>0</v>
      </c>
      <c r="AW268" s="91">
        <v>34</v>
      </c>
      <c r="AX268" s="105">
        <f t="shared" si="107"/>
        <v>77982.06</v>
      </c>
      <c r="AY268" s="94">
        <f t="shared" si="108"/>
        <v>81</v>
      </c>
      <c r="AZ268" s="104">
        <f t="shared" si="109"/>
        <v>265992.31</v>
      </c>
      <c r="BA268" s="95">
        <v>7</v>
      </c>
      <c r="BB268" s="95">
        <v>5</v>
      </c>
      <c r="BC268" s="95">
        <v>0</v>
      </c>
      <c r="BD268" s="107"/>
      <c r="BE268" s="107"/>
      <c r="BF268" s="103"/>
      <c r="BG268" s="62">
        <f>BK268+BL268+BP268+52</f>
        <v>1322</v>
      </c>
      <c r="BH268" s="63">
        <f t="shared" si="111"/>
        <v>0</v>
      </c>
      <c r="BI268" s="64">
        <f t="shared" si="111"/>
        <v>7</v>
      </c>
      <c r="BJ268" s="64">
        <f>BO268+BS268+11</f>
        <v>24</v>
      </c>
      <c r="BK268" s="64">
        <v>15</v>
      </c>
      <c r="BL268" s="64">
        <v>1255</v>
      </c>
      <c r="BM268" s="64"/>
      <c r="BN268" s="64">
        <v>7</v>
      </c>
      <c r="BO268" s="64">
        <v>13</v>
      </c>
      <c r="BP268" s="64"/>
      <c r="BQ268" s="64"/>
      <c r="BR268" s="64"/>
      <c r="BS268" s="65"/>
      <c r="BT268" s="66">
        <v>2</v>
      </c>
      <c r="BU268" s="66">
        <v>1623929</v>
      </c>
    </row>
    <row r="269" spans="1:73" ht="12.75" hidden="1" customHeight="1" outlineLevel="1">
      <c r="A269" s="14">
        <v>1</v>
      </c>
      <c r="B269" s="15" t="s">
        <v>340</v>
      </c>
      <c r="C269" s="46"/>
      <c r="D269" s="47"/>
      <c r="E269" s="46"/>
      <c r="F269" s="46"/>
      <c r="G269" s="46"/>
      <c r="H269" s="47"/>
      <c r="I269" s="46"/>
      <c r="J269" s="46"/>
      <c r="K269" s="46"/>
      <c r="L269" s="47"/>
      <c r="M269" s="46"/>
      <c r="N269" s="46"/>
      <c r="O269" s="48"/>
      <c r="P269" s="47"/>
      <c r="Q269" s="46"/>
      <c r="R269" s="46"/>
      <c r="S269" s="99">
        <f t="shared" si="90"/>
        <v>0</v>
      </c>
      <c r="T269" s="99">
        <f t="shared" si="91"/>
        <v>0</v>
      </c>
      <c r="U269" s="99">
        <f t="shared" si="92"/>
        <v>0</v>
      </c>
      <c r="V269" s="99">
        <f t="shared" si="93"/>
        <v>0</v>
      </c>
      <c r="W269" s="73" t="e">
        <f t="shared" si="94"/>
        <v>#DIV/0!</v>
      </c>
      <c r="X269" s="73" t="e">
        <f t="shared" si="95"/>
        <v>#DIV/0!</v>
      </c>
      <c r="Y269" s="17"/>
      <c r="Z269" s="18"/>
      <c r="AA269" s="78"/>
      <c r="AB269" s="99">
        <v>0</v>
      </c>
      <c r="AC269" s="78"/>
      <c r="AD269" s="78"/>
      <c r="AE269" s="80"/>
      <c r="AF269" s="104">
        <v>0</v>
      </c>
      <c r="AG269" s="81"/>
      <c r="AH269" s="81"/>
      <c r="AI269" s="49">
        <f t="shared" si="96"/>
        <v>0</v>
      </c>
      <c r="AJ269" s="49">
        <f t="shared" si="97"/>
        <v>0</v>
      </c>
      <c r="AK269" s="49">
        <f t="shared" si="98"/>
        <v>0</v>
      </c>
      <c r="AL269" s="75">
        <f t="shared" si="99"/>
        <v>0</v>
      </c>
      <c r="AM269" s="49">
        <f t="shared" si="100"/>
        <v>0</v>
      </c>
      <c r="AN269" s="49">
        <f t="shared" si="101"/>
        <v>0</v>
      </c>
      <c r="AO269" s="49">
        <f t="shared" si="102"/>
        <v>0</v>
      </c>
      <c r="AP269" s="75">
        <f t="shared" si="103"/>
        <v>0</v>
      </c>
      <c r="AQ269" s="90"/>
      <c r="AR269" s="105">
        <f t="shared" si="104"/>
        <v>0</v>
      </c>
      <c r="AS269" s="90"/>
      <c r="AT269" s="105">
        <f t="shared" si="105"/>
        <v>0</v>
      </c>
      <c r="AU269" s="90"/>
      <c r="AV269" s="105">
        <f t="shared" si="106"/>
        <v>0</v>
      </c>
      <c r="AW269" s="90"/>
      <c r="AX269" s="105">
        <f t="shared" si="107"/>
        <v>0</v>
      </c>
      <c r="AY269" s="94">
        <f t="shared" si="108"/>
        <v>0</v>
      </c>
      <c r="AZ269" s="104">
        <f t="shared" si="109"/>
        <v>0</v>
      </c>
      <c r="BA269" s="96"/>
      <c r="BB269" s="96"/>
      <c r="BC269" s="96"/>
      <c r="BD269" s="107"/>
      <c r="BE269" s="107"/>
      <c r="BF269" s="103">
        <f t="shared" si="89"/>
        <v>0</v>
      </c>
      <c r="BG269" s="62">
        <f t="shared" si="110"/>
        <v>0</v>
      </c>
      <c r="BH269" s="63">
        <f t="shared" si="111"/>
        <v>0</v>
      </c>
      <c r="BI269" s="64">
        <f t="shared" si="111"/>
        <v>0</v>
      </c>
      <c r="BJ269" s="64">
        <f t="shared" si="111"/>
        <v>0</v>
      </c>
      <c r="BK269" s="67"/>
      <c r="BL269" s="67"/>
      <c r="BM269" s="67"/>
      <c r="BN269" s="67"/>
      <c r="BO269" s="67"/>
      <c r="BP269" s="67"/>
      <c r="BQ269" s="67"/>
      <c r="BR269" s="67"/>
      <c r="BS269" s="68"/>
      <c r="BT269" s="69"/>
      <c r="BU269" s="69"/>
    </row>
    <row r="270" spans="1:73" ht="25.5" hidden="1" customHeight="1" outlineLevel="1">
      <c r="A270" s="14">
        <v>2</v>
      </c>
      <c r="B270" s="20" t="s">
        <v>318</v>
      </c>
      <c r="C270" s="46"/>
      <c r="D270" s="47"/>
      <c r="E270" s="46"/>
      <c r="F270" s="46"/>
      <c r="G270" s="46"/>
      <c r="H270" s="47"/>
      <c r="I270" s="46"/>
      <c r="J270" s="46"/>
      <c r="K270" s="46"/>
      <c r="L270" s="47"/>
      <c r="M270" s="46"/>
      <c r="N270" s="46"/>
      <c r="O270" s="48"/>
      <c r="P270" s="47"/>
      <c r="Q270" s="46"/>
      <c r="R270" s="46"/>
      <c r="S270" s="99">
        <f t="shared" si="90"/>
        <v>0</v>
      </c>
      <c r="T270" s="99">
        <f t="shared" si="91"/>
        <v>0</v>
      </c>
      <c r="U270" s="99">
        <f t="shared" si="92"/>
        <v>0</v>
      </c>
      <c r="V270" s="99">
        <f t="shared" si="93"/>
        <v>0</v>
      </c>
      <c r="W270" s="73" t="e">
        <f t="shared" si="94"/>
        <v>#DIV/0!</v>
      </c>
      <c r="X270" s="73" t="e">
        <f t="shared" si="95"/>
        <v>#DIV/0!</v>
      </c>
      <c r="Y270" s="17"/>
      <c r="Z270" s="18"/>
      <c r="AA270" s="82"/>
      <c r="AB270" s="99">
        <v>0</v>
      </c>
      <c r="AC270" s="78"/>
      <c r="AD270" s="78"/>
      <c r="AE270" s="80"/>
      <c r="AF270" s="104">
        <v>0</v>
      </c>
      <c r="AG270" s="81"/>
      <c r="AH270" s="81"/>
      <c r="AI270" s="49">
        <f t="shared" si="96"/>
        <v>0</v>
      </c>
      <c r="AJ270" s="49">
        <f t="shared" si="97"/>
        <v>0</v>
      </c>
      <c r="AK270" s="49">
        <f t="shared" si="98"/>
        <v>0</v>
      </c>
      <c r="AL270" s="75">
        <f t="shared" si="99"/>
        <v>0</v>
      </c>
      <c r="AM270" s="49">
        <f t="shared" si="100"/>
        <v>0</v>
      </c>
      <c r="AN270" s="49">
        <f t="shared" si="101"/>
        <v>0</v>
      </c>
      <c r="AO270" s="49">
        <f t="shared" si="102"/>
        <v>0</v>
      </c>
      <c r="AP270" s="75">
        <f t="shared" si="103"/>
        <v>0</v>
      </c>
      <c r="AQ270" s="90"/>
      <c r="AR270" s="105">
        <f t="shared" si="104"/>
        <v>0</v>
      </c>
      <c r="AS270" s="90"/>
      <c r="AT270" s="105">
        <f t="shared" si="105"/>
        <v>0</v>
      </c>
      <c r="AU270" s="90"/>
      <c r="AV270" s="105">
        <f t="shared" si="106"/>
        <v>0</v>
      </c>
      <c r="AW270" s="90"/>
      <c r="AX270" s="105">
        <f t="shared" si="107"/>
        <v>0</v>
      </c>
      <c r="AY270" s="94">
        <f t="shared" si="108"/>
        <v>0</v>
      </c>
      <c r="AZ270" s="104">
        <f t="shared" si="109"/>
        <v>0</v>
      </c>
      <c r="BA270" s="96"/>
      <c r="BB270" s="96"/>
      <c r="BC270" s="96"/>
      <c r="BD270" s="107"/>
      <c r="BE270" s="107"/>
      <c r="BF270" s="103">
        <f t="shared" si="89"/>
        <v>0</v>
      </c>
      <c r="BG270" s="62">
        <f t="shared" si="110"/>
        <v>0</v>
      </c>
      <c r="BH270" s="63">
        <f t="shared" si="111"/>
        <v>0</v>
      </c>
      <c r="BI270" s="64">
        <f t="shared" si="111"/>
        <v>0</v>
      </c>
      <c r="BJ270" s="64">
        <f t="shared" si="111"/>
        <v>0</v>
      </c>
      <c r="BK270" s="67"/>
      <c r="BL270" s="67"/>
      <c r="BM270" s="67"/>
      <c r="BN270" s="67"/>
      <c r="BO270" s="67"/>
      <c r="BP270" s="67"/>
      <c r="BQ270" s="67"/>
      <c r="BR270" s="67"/>
      <c r="BS270" s="68"/>
      <c r="BT270" s="69"/>
      <c r="BU270" s="69"/>
    </row>
    <row r="271" spans="1:73" ht="25.5" hidden="1" customHeight="1" outlineLevel="1">
      <c r="A271" s="14">
        <v>3</v>
      </c>
      <c r="B271" s="20" t="s">
        <v>102</v>
      </c>
      <c r="C271" s="46"/>
      <c r="D271" s="47"/>
      <c r="E271" s="46"/>
      <c r="F271" s="46"/>
      <c r="G271" s="46"/>
      <c r="H271" s="47"/>
      <c r="I271" s="46"/>
      <c r="J271" s="46"/>
      <c r="K271" s="46"/>
      <c r="L271" s="47"/>
      <c r="M271" s="46"/>
      <c r="N271" s="46"/>
      <c r="O271" s="48"/>
      <c r="P271" s="47"/>
      <c r="Q271" s="46"/>
      <c r="R271" s="46"/>
      <c r="S271" s="99">
        <f t="shared" si="90"/>
        <v>0</v>
      </c>
      <c r="T271" s="99">
        <f t="shared" si="91"/>
        <v>0</v>
      </c>
      <c r="U271" s="99">
        <f t="shared" si="92"/>
        <v>0</v>
      </c>
      <c r="V271" s="99">
        <f t="shared" si="93"/>
        <v>0</v>
      </c>
      <c r="W271" s="73" t="e">
        <f t="shared" si="94"/>
        <v>#DIV/0!</v>
      </c>
      <c r="X271" s="73" t="e">
        <f t="shared" si="95"/>
        <v>#DIV/0!</v>
      </c>
      <c r="Y271" s="17"/>
      <c r="Z271" s="18"/>
      <c r="AA271" s="82"/>
      <c r="AB271" s="99">
        <v>0</v>
      </c>
      <c r="AC271" s="78"/>
      <c r="AD271" s="78"/>
      <c r="AE271" s="80"/>
      <c r="AF271" s="104">
        <v>0</v>
      </c>
      <c r="AG271" s="81"/>
      <c r="AH271" s="81"/>
      <c r="AI271" s="49">
        <f t="shared" si="96"/>
        <v>0</v>
      </c>
      <c r="AJ271" s="49">
        <f t="shared" si="97"/>
        <v>0</v>
      </c>
      <c r="AK271" s="49">
        <f t="shared" si="98"/>
        <v>0</v>
      </c>
      <c r="AL271" s="75">
        <f t="shared" si="99"/>
        <v>0</v>
      </c>
      <c r="AM271" s="49">
        <f t="shared" si="100"/>
        <v>0</v>
      </c>
      <c r="AN271" s="49">
        <f t="shared" si="101"/>
        <v>0</v>
      </c>
      <c r="AO271" s="49">
        <f t="shared" si="102"/>
        <v>0</v>
      </c>
      <c r="AP271" s="75">
        <f t="shared" si="103"/>
        <v>0</v>
      </c>
      <c r="AQ271" s="90"/>
      <c r="AR271" s="105">
        <f t="shared" si="104"/>
        <v>0</v>
      </c>
      <c r="AS271" s="90"/>
      <c r="AT271" s="105">
        <f t="shared" si="105"/>
        <v>0</v>
      </c>
      <c r="AU271" s="90"/>
      <c r="AV271" s="105">
        <f t="shared" si="106"/>
        <v>0</v>
      </c>
      <c r="AW271" s="90"/>
      <c r="AX271" s="105">
        <f t="shared" si="107"/>
        <v>0</v>
      </c>
      <c r="AY271" s="94">
        <f t="shared" si="108"/>
        <v>0</v>
      </c>
      <c r="AZ271" s="104">
        <f t="shared" si="109"/>
        <v>0</v>
      </c>
      <c r="BA271" s="96"/>
      <c r="BB271" s="96"/>
      <c r="BC271" s="96"/>
      <c r="BD271" s="107"/>
      <c r="BE271" s="107"/>
      <c r="BF271" s="103">
        <f t="shared" si="89"/>
        <v>0</v>
      </c>
      <c r="BG271" s="62">
        <f t="shared" si="110"/>
        <v>0</v>
      </c>
      <c r="BH271" s="63">
        <f t="shared" si="111"/>
        <v>0</v>
      </c>
      <c r="BI271" s="64">
        <f t="shared" si="111"/>
        <v>0</v>
      </c>
      <c r="BJ271" s="64">
        <f t="shared" si="111"/>
        <v>0</v>
      </c>
      <c r="BK271" s="67"/>
      <c r="BL271" s="67"/>
      <c r="BM271" s="67"/>
      <c r="BN271" s="67"/>
      <c r="BO271" s="67"/>
      <c r="BP271" s="67"/>
      <c r="BQ271" s="67"/>
      <c r="BR271" s="67"/>
      <c r="BS271" s="68"/>
      <c r="BT271" s="69"/>
      <c r="BU271" s="69"/>
    </row>
    <row r="272" spans="1:73" ht="25.5" hidden="1" customHeight="1" outlineLevel="1">
      <c r="A272" s="14">
        <v>4</v>
      </c>
      <c r="B272" s="20" t="s">
        <v>319</v>
      </c>
      <c r="C272" s="46"/>
      <c r="D272" s="47"/>
      <c r="E272" s="46"/>
      <c r="F272" s="46"/>
      <c r="G272" s="46"/>
      <c r="H272" s="47"/>
      <c r="I272" s="46"/>
      <c r="J272" s="46"/>
      <c r="K272" s="46"/>
      <c r="L272" s="47"/>
      <c r="M272" s="46"/>
      <c r="N272" s="46"/>
      <c r="O272" s="48"/>
      <c r="P272" s="47"/>
      <c r="Q272" s="46"/>
      <c r="R272" s="46"/>
      <c r="S272" s="99">
        <f t="shared" si="90"/>
        <v>0</v>
      </c>
      <c r="T272" s="99">
        <f t="shared" si="91"/>
        <v>0</v>
      </c>
      <c r="U272" s="99">
        <f t="shared" si="92"/>
        <v>0</v>
      </c>
      <c r="V272" s="99">
        <f t="shared" si="93"/>
        <v>0</v>
      </c>
      <c r="W272" s="73" t="e">
        <f t="shared" si="94"/>
        <v>#DIV/0!</v>
      </c>
      <c r="X272" s="73" t="e">
        <f t="shared" si="95"/>
        <v>#DIV/0!</v>
      </c>
      <c r="Y272" s="17"/>
      <c r="Z272" s="18"/>
      <c r="AA272" s="82"/>
      <c r="AB272" s="99">
        <v>0</v>
      </c>
      <c r="AC272" s="78"/>
      <c r="AD272" s="78"/>
      <c r="AE272" s="80"/>
      <c r="AF272" s="104">
        <v>0</v>
      </c>
      <c r="AG272" s="81"/>
      <c r="AH272" s="81"/>
      <c r="AI272" s="49">
        <f t="shared" si="96"/>
        <v>0</v>
      </c>
      <c r="AJ272" s="49">
        <f t="shared" si="97"/>
        <v>0</v>
      </c>
      <c r="AK272" s="49">
        <f t="shared" si="98"/>
        <v>0</v>
      </c>
      <c r="AL272" s="75">
        <f t="shared" si="99"/>
        <v>0</v>
      </c>
      <c r="AM272" s="49">
        <f t="shared" si="100"/>
        <v>0</v>
      </c>
      <c r="AN272" s="49">
        <f t="shared" si="101"/>
        <v>0</v>
      </c>
      <c r="AO272" s="49">
        <f t="shared" si="102"/>
        <v>0</v>
      </c>
      <c r="AP272" s="75">
        <f t="shared" si="103"/>
        <v>0</v>
      </c>
      <c r="AQ272" s="90"/>
      <c r="AR272" s="105">
        <f t="shared" si="104"/>
        <v>0</v>
      </c>
      <c r="AS272" s="90"/>
      <c r="AT272" s="105">
        <f t="shared" si="105"/>
        <v>0</v>
      </c>
      <c r="AU272" s="90"/>
      <c r="AV272" s="105">
        <f t="shared" si="106"/>
        <v>0</v>
      </c>
      <c r="AW272" s="90"/>
      <c r="AX272" s="105">
        <f t="shared" si="107"/>
        <v>0</v>
      </c>
      <c r="AY272" s="94">
        <f t="shared" si="108"/>
        <v>0</v>
      </c>
      <c r="AZ272" s="104">
        <f t="shared" si="109"/>
        <v>0</v>
      </c>
      <c r="BA272" s="96"/>
      <c r="BB272" s="96"/>
      <c r="BC272" s="96"/>
      <c r="BD272" s="107"/>
      <c r="BE272" s="107"/>
      <c r="BF272" s="103">
        <f t="shared" si="89"/>
        <v>0</v>
      </c>
      <c r="BG272" s="62">
        <f t="shared" si="110"/>
        <v>0</v>
      </c>
      <c r="BH272" s="63">
        <f t="shared" si="111"/>
        <v>0</v>
      </c>
      <c r="BI272" s="64">
        <f t="shared" si="111"/>
        <v>0</v>
      </c>
      <c r="BJ272" s="64">
        <f t="shared" si="111"/>
        <v>0</v>
      </c>
      <c r="BK272" s="67"/>
      <c r="BL272" s="67"/>
      <c r="BM272" s="67"/>
      <c r="BN272" s="67"/>
      <c r="BO272" s="67"/>
      <c r="BP272" s="67"/>
      <c r="BQ272" s="67"/>
      <c r="BR272" s="67"/>
      <c r="BS272" s="68"/>
      <c r="BT272" s="69"/>
      <c r="BU272" s="69"/>
    </row>
    <row r="273" spans="1:73" ht="25.5" hidden="1" customHeight="1" outlineLevel="1">
      <c r="A273" s="14">
        <v>5</v>
      </c>
      <c r="B273" s="20" t="s">
        <v>320</v>
      </c>
      <c r="C273" s="46"/>
      <c r="D273" s="47"/>
      <c r="E273" s="46"/>
      <c r="F273" s="46"/>
      <c r="G273" s="46"/>
      <c r="H273" s="47"/>
      <c r="I273" s="46"/>
      <c r="J273" s="46"/>
      <c r="K273" s="46"/>
      <c r="L273" s="47"/>
      <c r="M273" s="46"/>
      <c r="N273" s="46"/>
      <c r="O273" s="48"/>
      <c r="P273" s="47"/>
      <c r="Q273" s="46"/>
      <c r="R273" s="46"/>
      <c r="S273" s="99">
        <f t="shared" si="90"/>
        <v>0</v>
      </c>
      <c r="T273" s="99">
        <f t="shared" si="91"/>
        <v>0</v>
      </c>
      <c r="U273" s="99">
        <f t="shared" si="92"/>
        <v>0</v>
      </c>
      <c r="V273" s="99">
        <f t="shared" si="93"/>
        <v>0</v>
      </c>
      <c r="W273" s="73" t="e">
        <f t="shared" si="94"/>
        <v>#DIV/0!</v>
      </c>
      <c r="X273" s="73" t="e">
        <f t="shared" si="95"/>
        <v>#DIV/0!</v>
      </c>
      <c r="Y273" s="17"/>
      <c r="Z273" s="18"/>
      <c r="AA273" s="82"/>
      <c r="AB273" s="99">
        <v>0</v>
      </c>
      <c r="AC273" s="78"/>
      <c r="AD273" s="78"/>
      <c r="AE273" s="80"/>
      <c r="AF273" s="104">
        <v>0</v>
      </c>
      <c r="AG273" s="81"/>
      <c r="AH273" s="81"/>
      <c r="AI273" s="49">
        <f t="shared" si="96"/>
        <v>0</v>
      </c>
      <c r="AJ273" s="49">
        <f t="shared" si="97"/>
        <v>0</v>
      </c>
      <c r="AK273" s="49">
        <f t="shared" si="98"/>
        <v>0</v>
      </c>
      <c r="AL273" s="75">
        <f t="shared" si="99"/>
        <v>0</v>
      </c>
      <c r="AM273" s="49">
        <f t="shared" si="100"/>
        <v>0</v>
      </c>
      <c r="AN273" s="49">
        <f t="shared" si="101"/>
        <v>0</v>
      </c>
      <c r="AO273" s="49">
        <f t="shared" si="102"/>
        <v>0</v>
      </c>
      <c r="AP273" s="75">
        <f t="shared" si="103"/>
        <v>0</v>
      </c>
      <c r="AQ273" s="90"/>
      <c r="AR273" s="105">
        <f t="shared" si="104"/>
        <v>0</v>
      </c>
      <c r="AS273" s="90"/>
      <c r="AT273" s="105">
        <f t="shared" si="105"/>
        <v>0</v>
      </c>
      <c r="AU273" s="90"/>
      <c r="AV273" s="105">
        <f t="shared" si="106"/>
        <v>0</v>
      </c>
      <c r="AW273" s="90"/>
      <c r="AX273" s="105">
        <f t="shared" si="107"/>
        <v>0</v>
      </c>
      <c r="AY273" s="94">
        <f t="shared" si="108"/>
        <v>0</v>
      </c>
      <c r="AZ273" s="104">
        <f t="shared" si="109"/>
        <v>0</v>
      </c>
      <c r="BA273" s="96"/>
      <c r="BB273" s="96"/>
      <c r="BC273" s="96"/>
      <c r="BD273" s="107"/>
      <c r="BE273" s="107"/>
      <c r="BF273" s="103">
        <f t="shared" si="89"/>
        <v>0</v>
      </c>
      <c r="BG273" s="62">
        <f t="shared" si="110"/>
        <v>0</v>
      </c>
      <c r="BH273" s="63">
        <f t="shared" si="111"/>
        <v>0</v>
      </c>
      <c r="BI273" s="64">
        <f t="shared" si="111"/>
        <v>0</v>
      </c>
      <c r="BJ273" s="64">
        <f t="shared" si="111"/>
        <v>0</v>
      </c>
      <c r="BK273" s="67"/>
      <c r="BL273" s="67"/>
      <c r="BM273" s="67"/>
      <c r="BN273" s="67"/>
      <c r="BO273" s="67"/>
      <c r="BP273" s="67"/>
      <c r="BQ273" s="67"/>
      <c r="BR273" s="67"/>
      <c r="BS273" s="68"/>
      <c r="BT273" s="69"/>
      <c r="BU273" s="69"/>
    </row>
    <row r="274" spans="1:73" ht="25.5" hidden="1" customHeight="1" outlineLevel="1">
      <c r="A274" s="14">
        <v>6</v>
      </c>
      <c r="B274" s="20" t="s">
        <v>321</v>
      </c>
      <c r="C274" s="46"/>
      <c r="D274" s="47"/>
      <c r="E274" s="46"/>
      <c r="F274" s="46"/>
      <c r="G274" s="46"/>
      <c r="H274" s="47"/>
      <c r="I274" s="46"/>
      <c r="J274" s="46"/>
      <c r="K274" s="46"/>
      <c r="L274" s="47"/>
      <c r="M274" s="46"/>
      <c r="N274" s="46"/>
      <c r="O274" s="48"/>
      <c r="P274" s="47"/>
      <c r="Q274" s="46"/>
      <c r="R274" s="46"/>
      <c r="S274" s="99">
        <f t="shared" si="90"/>
        <v>0</v>
      </c>
      <c r="T274" s="99">
        <f t="shared" si="91"/>
        <v>0</v>
      </c>
      <c r="U274" s="99">
        <f t="shared" si="92"/>
        <v>0</v>
      </c>
      <c r="V274" s="99">
        <f t="shared" si="93"/>
        <v>0</v>
      </c>
      <c r="W274" s="73" t="e">
        <f t="shared" si="94"/>
        <v>#DIV/0!</v>
      </c>
      <c r="X274" s="73" t="e">
        <f t="shared" si="95"/>
        <v>#DIV/0!</v>
      </c>
      <c r="Y274" s="17"/>
      <c r="Z274" s="18"/>
      <c r="AA274" s="82"/>
      <c r="AB274" s="99">
        <v>0</v>
      </c>
      <c r="AC274" s="78"/>
      <c r="AD274" s="78"/>
      <c r="AE274" s="80"/>
      <c r="AF274" s="104">
        <v>0</v>
      </c>
      <c r="AG274" s="81"/>
      <c r="AH274" s="81"/>
      <c r="AI274" s="49">
        <f t="shared" si="96"/>
        <v>0</v>
      </c>
      <c r="AJ274" s="49">
        <f t="shared" si="97"/>
        <v>0</v>
      </c>
      <c r="AK274" s="49">
        <f t="shared" si="98"/>
        <v>0</v>
      </c>
      <c r="AL274" s="75">
        <f t="shared" si="99"/>
        <v>0</v>
      </c>
      <c r="AM274" s="49">
        <f t="shared" si="100"/>
        <v>0</v>
      </c>
      <c r="AN274" s="49">
        <f t="shared" si="101"/>
        <v>0</v>
      </c>
      <c r="AO274" s="49">
        <f t="shared" si="102"/>
        <v>0</v>
      </c>
      <c r="AP274" s="75">
        <f t="shared" si="103"/>
        <v>0</v>
      </c>
      <c r="AQ274" s="90"/>
      <c r="AR274" s="105">
        <f t="shared" si="104"/>
        <v>0</v>
      </c>
      <c r="AS274" s="90"/>
      <c r="AT274" s="105">
        <f t="shared" si="105"/>
        <v>0</v>
      </c>
      <c r="AU274" s="90"/>
      <c r="AV274" s="105">
        <f t="shared" si="106"/>
        <v>0</v>
      </c>
      <c r="AW274" s="90"/>
      <c r="AX274" s="105">
        <f t="shared" si="107"/>
        <v>0</v>
      </c>
      <c r="AY274" s="94">
        <f t="shared" si="108"/>
        <v>0</v>
      </c>
      <c r="AZ274" s="104">
        <f t="shared" si="109"/>
        <v>0</v>
      </c>
      <c r="BA274" s="96"/>
      <c r="BB274" s="96"/>
      <c r="BC274" s="96"/>
      <c r="BD274" s="107"/>
      <c r="BE274" s="107"/>
      <c r="BF274" s="103">
        <f t="shared" si="89"/>
        <v>0</v>
      </c>
      <c r="BG274" s="62">
        <f t="shared" si="110"/>
        <v>0</v>
      </c>
      <c r="BH274" s="63">
        <f t="shared" si="111"/>
        <v>0</v>
      </c>
      <c r="BI274" s="64">
        <f t="shared" si="111"/>
        <v>0</v>
      </c>
      <c r="BJ274" s="64">
        <f t="shared" si="111"/>
        <v>0</v>
      </c>
      <c r="BK274" s="67"/>
      <c r="BL274" s="67"/>
      <c r="BM274" s="67"/>
      <c r="BN274" s="67"/>
      <c r="BO274" s="67"/>
      <c r="BP274" s="67"/>
      <c r="BQ274" s="67"/>
      <c r="BR274" s="67"/>
      <c r="BS274" s="68"/>
      <c r="BT274" s="69"/>
      <c r="BU274" s="69"/>
    </row>
    <row r="275" spans="1:73" ht="25.5" hidden="1" customHeight="1" outlineLevel="1">
      <c r="A275" s="14">
        <v>7</v>
      </c>
      <c r="B275" s="20" t="s">
        <v>322</v>
      </c>
      <c r="C275" s="46"/>
      <c r="D275" s="47"/>
      <c r="E275" s="46"/>
      <c r="F275" s="46"/>
      <c r="G275" s="46"/>
      <c r="H275" s="47"/>
      <c r="I275" s="46"/>
      <c r="J275" s="46"/>
      <c r="K275" s="46"/>
      <c r="L275" s="47"/>
      <c r="M275" s="46"/>
      <c r="N275" s="46"/>
      <c r="O275" s="48"/>
      <c r="P275" s="47"/>
      <c r="Q275" s="46"/>
      <c r="R275" s="46"/>
      <c r="S275" s="99">
        <f t="shared" si="90"/>
        <v>0</v>
      </c>
      <c r="T275" s="99">
        <f t="shared" si="91"/>
        <v>0</v>
      </c>
      <c r="U275" s="99">
        <f t="shared" si="92"/>
        <v>0</v>
      </c>
      <c r="V275" s="99">
        <f t="shared" si="93"/>
        <v>0</v>
      </c>
      <c r="W275" s="73" t="e">
        <f t="shared" si="94"/>
        <v>#DIV/0!</v>
      </c>
      <c r="X275" s="73" t="e">
        <f t="shared" si="95"/>
        <v>#DIV/0!</v>
      </c>
      <c r="Y275" s="17"/>
      <c r="Z275" s="18"/>
      <c r="AA275" s="82"/>
      <c r="AB275" s="99">
        <v>0</v>
      </c>
      <c r="AC275" s="78"/>
      <c r="AD275" s="78"/>
      <c r="AE275" s="80"/>
      <c r="AF275" s="104">
        <v>0</v>
      </c>
      <c r="AG275" s="81"/>
      <c r="AH275" s="81"/>
      <c r="AI275" s="49">
        <f t="shared" si="96"/>
        <v>0</v>
      </c>
      <c r="AJ275" s="49">
        <f t="shared" si="97"/>
        <v>0</v>
      </c>
      <c r="AK275" s="49">
        <f t="shared" si="98"/>
        <v>0</v>
      </c>
      <c r="AL275" s="75">
        <f t="shared" si="99"/>
        <v>0</v>
      </c>
      <c r="AM275" s="49">
        <f t="shared" si="100"/>
        <v>0</v>
      </c>
      <c r="AN275" s="49">
        <f t="shared" si="101"/>
        <v>0</v>
      </c>
      <c r="AO275" s="49">
        <f t="shared" si="102"/>
        <v>0</v>
      </c>
      <c r="AP275" s="75">
        <f t="shared" si="103"/>
        <v>0</v>
      </c>
      <c r="AQ275" s="90"/>
      <c r="AR275" s="105">
        <f t="shared" si="104"/>
        <v>0</v>
      </c>
      <c r="AS275" s="90"/>
      <c r="AT275" s="105">
        <f t="shared" si="105"/>
        <v>0</v>
      </c>
      <c r="AU275" s="90"/>
      <c r="AV275" s="105">
        <f t="shared" si="106"/>
        <v>0</v>
      </c>
      <c r="AW275" s="90"/>
      <c r="AX275" s="105">
        <f t="shared" si="107"/>
        <v>0</v>
      </c>
      <c r="AY275" s="94">
        <f t="shared" si="108"/>
        <v>0</v>
      </c>
      <c r="AZ275" s="104">
        <f t="shared" si="109"/>
        <v>0</v>
      </c>
      <c r="BA275" s="96"/>
      <c r="BB275" s="96"/>
      <c r="BC275" s="96"/>
      <c r="BD275" s="107"/>
      <c r="BE275" s="107"/>
      <c r="BF275" s="103">
        <f t="shared" si="89"/>
        <v>0</v>
      </c>
      <c r="BG275" s="62">
        <f t="shared" si="110"/>
        <v>0</v>
      </c>
      <c r="BH275" s="63">
        <f t="shared" si="111"/>
        <v>0</v>
      </c>
      <c r="BI275" s="64">
        <f t="shared" si="111"/>
        <v>0</v>
      </c>
      <c r="BJ275" s="64">
        <f t="shared" si="111"/>
        <v>0</v>
      </c>
      <c r="BK275" s="67"/>
      <c r="BL275" s="67"/>
      <c r="BM275" s="67"/>
      <c r="BN275" s="67"/>
      <c r="BO275" s="67"/>
      <c r="BP275" s="67"/>
      <c r="BQ275" s="67"/>
      <c r="BR275" s="67"/>
      <c r="BS275" s="68"/>
      <c r="BT275" s="69"/>
      <c r="BU275" s="69"/>
    </row>
    <row r="276" spans="1:73" ht="25.5" hidden="1" customHeight="1" outlineLevel="1">
      <c r="A276" s="14">
        <v>8</v>
      </c>
      <c r="B276" s="20" t="s">
        <v>323</v>
      </c>
      <c r="C276" s="46"/>
      <c r="D276" s="47"/>
      <c r="E276" s="46"/>
      <c r="F276" s="46"/>
      <c r="G276" s="46"/>
      <c r="H276" s="47"/>
      <c r="I276" s="46"/>
      <c r="J276" s="46"/>
      <c r="K276" s="46"/>
      <c r="L276" s="47"/>
      <c r="M276" s="46"/>
      <c r="N276" s="46"/>
      <c r="O276" s="48"/>
      <c r="P276" s="47"/>
      <c r="Q276" s="46"/>
      <c r="R276" s="46"/>
      <c r="S276" s="99">
        <f t="shared" si="90"/>
        <v>0</v>
      </c>
      <c r="T276" s="99">
        <f t="shared" si="91"/>
        <v>0</v>
      </c>
      <c r="U276" s="99">
        <f t="shared" si="92"/>
        <v>0</v>
      </c>
      <c r="V276" s="99">
        <f t="shared" si="93"/>
        <v>0</v>
      </c>
      <c r="W276" s="73" t="e">
        <f t="shared" si="94"/>
        <v>#DIV/0!</v>
      </c>
      <c r="X276" s="73" t="e">
        <f t="shared" si="95"/>
        <v>#DIV/0!</v>
      </c>
      <c r="Y276" s="17"/>
      <c r="Z276" s="18"/>
      <c r="AA276" s="82"/>
      <c r="AB276" s="99">
        <v>0</v>
      </c>
      <c r="AC276" s="78"/>
      <c r="AD276" s="78"/>
      <c r="AE276" s="80"/>
      <c r="AF276" s="104">
        <v>0</v>
      </c>
      <c r="AG276" s="81"/>
      <c r="AH276" s="81"/>
      <c r="AI276" s="49">
        <f t="shared" si="96"/>
        <v>0</v>
      </c>
      <c r="AJ276" s="49">
        <f t="shared" si="97"/>
        <v>0</v>
      </c>
      <c r="AK276" s="49">
        <f t="shared" si="98"/>
        <v>0</v>
      </c>
      <c r="AL276" s="75">
        <f t="shared" si="99"/>
        <v>0</v>
      </c>
      <c r="AM276" s="49">
        <f t="shared" si="100"/>
        <v>0</v>
      </c>
      <c r="AN276" s="49">
        <f t="shared" si="101"/>
        <v>0</v>
      </c>
      <c r="AO276" s="49">
        <f t="shared" si="102"/>
        <v>0</v>
      </c>
      <c r="AP276" s="75">
        <f t="shared" si="103"/>
        <v>0</v>
      </c>
      <c r="AQ276" s="90"/>
      <c r="AR276" s="105">
        <f t="shared" si="104"/>
        <v>0</v>
      </c>
      <c r="AS276" s="90"/>
      <c r="AT276" s="105">
        <f t="shared" si="105"/>
        <v>0</v>
      </c>
      <c r="AU276" s="90"/>
      <c r="AV276" s="105">
        <f t="shared" si="106"/>
        <v>0</v>
      </c>
      <c r="AW276" s="90"/>
      <c r="AX276" s="105">
        <f t="shared" si="107"/>
        <v>0</v>
      </c>
      <c r="AY276" s="94">
        <f t="shared" si="108"/>
        <v>0</v>
      </c>
      <c r="AZ276" s="104">
        <f t="shared" si="109"/>
        <v>0</v>
      </c>
      <c r="BA276" s="96"/>
      <c r="BB276" s="96"/>
      <c r="BC276" s="96"/>
      <c r="BD276" s="107"/>
      <c r="BE276" s="107"/>
      <c r="BF276" s="103">
        <f t="shared" si="89"/>
        <v>0</v>
      </c>
      <c r="BG276" s="62">
        <f t="shared" si="110"/>
        <v>0</v>
      </c>
      <c r="BH276" s="63">
        <f t="shared" si="111"/>
        <v>0</v>
      </c>
      <c r="BI276" s="64">
        <f t="shared" si="111"/>
        <v>0</v>
      </c>
      <c r="BJ276" s="64">
        <f t="shared" si="111"/>
        <v>0</v>
      </c>
      <c r="BK276" s="67"/>
      <c r="BL276" s="67"/>
      <c r="BM276" s="67"/>
      <c r="BN276" s="67"/>
      <c r="BO276" s="67"/>
      <c r="BP276" s="67"/>
      <c r="BQ276" s="67"/>
      <c r="BR276" s="67"/>
      <c r="BS276" s="68"/>
      <c r="BT276" s="69"/>
      <c r="BU276" s="69"/>
    </row>
    <row r="277" spans="1:73" ht="25.5" hidden="1" customHeight="1" outlineLevel="1">
      <c r="A277" s="14">
        <v>9</v>
      </c>
      <c r="B277" s="20" t="s">
        <v>324</v>
      </c>
      <c r="C277" s="46"/>
      <c r="D277" s="47"/>
      <c r="E277" s="46"/>
      <c r="F277" s="46"/>
      <c r="G277" s="46"/>
      <c r="H277" s="47"/>
      <c r="I277" s="46"/>
      <c r="J277" s="46"/>
      <c r="K277" s="46"/>
      <c r="L277" s="47"/>
      <c r="M277" s="46"/>
      <c r="N277" s="46"/>
      <c r="O277" s="48"/>
      <c r="P277" s="47"/>
      <c r="Q277" s="46"/>
      <c r="R277" s="46"/>
      <c r="S277" s="99">
        <f t="shared" si="90"/>
        <v>0</v>
      </c>
      <c r="T277" s="99">
        <f t="shared" si="91"/>
        <v>0</v>
      </c>
      <c r="U277" s="99">
        <f t="shared" si="92"/>
        <v>0</v>
      </c>
      <c r="V277" s="99">
        <f t="shared" si="93"/>
        <v>0</v>
      </c>
      <c r="W277" s="73" t="e">
        <f t="shared" si="94"/>
        <v>#DIV/0!</v>
      </c>
      <c r="X277" s="73" t="e">
        <f t="shared" si="95"/>
        <v>#DIV/0!</v>
      </c>
      <c r="Y277" s="17"/>
      <c r="Z277" s="18"/>
      <c r="AA277" s="82"/>
      <c r="AB277" s="99">
        <v>0</v>
      </c>
      <c r="AC277" s="78"/>
      <c r="AD277" s="78"/>
      <c r="AE277" s="80"/>
      <c r="AF277" s="104">
        <v>0</v>
      </c>
      <c r="AG277" s="81"/>
      <c r="AH277" s="81"/>
      <c r="AI277" s="49">
        <f t="shared" si="96"/>
        <v>0</v>
      </c>
      <c r="AJ277" s="49">
        <f t="shared" si="97"/>
        <v>0</v>
      </c>
      <c r="AK277" s="49">
        <f t="shared" si="98"/>
        <v>0</v>
      </c>
      <c r="AL277" s="75">
        <f t="shared" si="99"/>
        <v>0</v>
      </c>
      <c r="AM277" s="49">
        <f t="shared" si="100"/>
        <v>0</v>
      </c>
      <c r="AN277" s="49">
        <f t="shared" si="101"/>
        <v>0</v>
      </c>
      <c r="AO277" s="49">
        <f t="shared" si="102"/>
        <v>0</v>
      </c>
      <c r="AP277" s="75">
        <f t="shared" si="103"/>
        <v>0</v>
      </c>
      <c r="AQ277" s="90"/>
      <c r="AR277" s="105">
        <f t="shared" si="104"/>
        <v>0</v>
      </c>
      <c r="AS277" s="90"/>
      <c r="AT277" s="105">
        <f t="shared" si="105"/>
        <v>0</v>
      </c>
      <c r="AU277" s="90"/>
      <c r="AV277" s="105">
        <f t="shared" si="106"/>
        <v>0</v>
      </c>
      <c r="AW277" s="90"/>
      <c r="AX277" s="105">
        <f t="shared" si="107"/>
        <v>0</v>
      </c>
      <c r="AY277" s="94">
        <f t="shared" si="108"/>
        <v>0</v>
      </c>
      <c r="AZ277" s="104">
        <f t="shared" si="109"/>
        <v>0</v>
      </c>
      <c r="BA277" s="96"/>
      <c r="BB277" s="96"/>
      <c r="BC277" s="96"/>
      <c r="BD277" s="107"/>
      <c r="BE277" s="107"/>
      <c r="BF277" s="103">
        <f t="shared" si="89"/>
        <v>0</v>
      </c>
      <c r="BG277" s="62">
        <f t="shared" si="110"/>
        <v>0</v>
      </c>
      <c r="BH277" s="63">
        <f t="shared" si="111"/>
        <v>0</v>
      </c>
      <c r="BI277" s="64">
        <f t="shared" si="111"/>
        <v>0</v>
      </c>
      <c r="BJ277" s="64">
        <f t="shared" si="111"/>
        <v>0</v>
      </c>
      <c r="BK277" s="67"/>
      <c r="BL277" s="67"/>
      <c r="BM277" s="67"/>
      <c r="BN277" s="67"/>
      <c r="BO277" s="67"/>
      <c r="BP277" s="67"/>
      <c r="BQ277" s="67"/>
      <c r="BR277" s="67"/>
      <c r="BS277" s="68"/>
      <c r="BT277" s="69"/>
      <c r="BU277" s="69"/>
    </row>
    <row r="278" spans="1:73" ht="25.5" hidden="1" customHeight="1" outlineLevel="1">
      <c r="A278" s="14">
        <v>10</v>
      </c>
      <c r="B278" s="20" t="s">
        <v>325</v>
      </c>
      <c r="C278" s="46"/>
      <c r="D278" s="47"/>
      <c r="E278" s="46"/>
      <c r="F278" s="46"/>
      <c r="G278" s="46"/>
      <c r="H278" s="47"/>
      <c r="I278" s="46"/>
      <c r="J278" s="46"/>
      <c r="K278" s="46"/>
      <c r="L278" s="47"/>
      <c r="M278" s="46"/>
      <c r="N278" s="46"/>
      <c r="O278" s="48"/>
      <c r="P278" s="47"/>
      <c r="Q278" s="46"/>
      <c r="R278" s="46"/>
      <c r="S278" s="99">
        <f t="shared" si="90"/>
        <v>0</v>
      </c>
      <c r="T278" s="99">
        <f t="shared" si="91"/>
        <v>0</v>
      </c>
      <c r="U278" s="99">
        <f t="shared" si="92"/>
        <v>0</v>
      </c>
      <c r="V278" s="99">
        <f t="shared" si="93"/>
        <v>0</v>
      </c>
      <c r="W278" s="73" t="e">
        <f t="shared" si="94"/>
        <v>#DIV/0!</v>
      </c>
      <c r="X278" s="73" t="e">
        <f t="shared" si="95"/>
        <v>#DIV/0!</v>
      </c>
      <c r="Y278" s="17"/>
      <c r="Z278" s="18"/>
      <c r="AA278" s="82"/>
      <c r="AB278" s="99">
        <v>0</v>
      </c>
      <c r="AC278" s="78"/>
      <c r="AD278" s="78"/>
      <c r="AE278" s="80"/>
      <c r="AF278" s="104">
        <v>0</v>
      </c>
      <c r="AG278" s="81"/>
      <c r="AH278" s="81"/>
      <c r="AI278" s="49">
        <f t="shared" si="96"/>
        <v>0</v>
      </c>
      <c r="AJ278" s="49">
        <f t="shared" si="97"/>
        <v>0</v>
      </c>
      <c r="AK278" s="49">
        <f t="shared" si="98"/>
        <v>0</v>
      </c>
      <c r="AL278" s="75">
        <f t="shared" si="99"/>
        <v>0</v>
      </c>
      <c r="AM278" s="49">
        <f t="shared" si="100"/>
        <v>0</v>
      </c>
      <c r="AN278" s="49">
        <f t="shared" si="101"/>
        <v>0</v>
      </c>
      <c r="AO278" s="49">
        <f t="shared" si="102"/>
        <v>0</v>
      </c>
      <c r="AP278" s="75">
        <f t="shared" si="103"/>
        <v>0</v>
      </c>
      <c r="AQ278" s="90"/>
      <c r="AR278" s="105">
        <f t="shared" si="104"/>
        <v>0</v>
      </c>
      <c r="AS278" s="90"/>
      <c r="AT278" s="105">
        <f t="shared" si="105"/>
        <v>0</v>
      </c>
      <c r="AU278" s="90"/>
      <c r="AV278" s="105">
        <f t="shared" si="106"/>
        <v>0</v>
      </c>
      <c r="AW278" s="90"/>
      <c r="AX278" s="105">
        <f t="shared" si="107"/>
        <v>0</v>
      </c>
      <c r="AY278" s="94">
        <f t="shared" si="108"/>
        <v>0</v>
      </c>
      <c r="AZ278" s="104">
        <f t="shared" si="109"/>
        <v>0</v>
      </c>
      <c r="BA278" s="96"/>
      <c r="BB278" s="96"/>
      <c r="BC278" s="96"/>
      <c r="BD278" s="107"/>
      <c r="BE278" s="107"/>
      <c r="BF278" s="103">
        <f t="shared" si="89"/>
        <v>0</v>
      </c>
      <c r="BG278" s="62">
        <f t="shared" si="110"/>
        <v>0</v>
      </c>
      <c r="BH278" s="63">
        <f t="shared" si="111"/>
        <v>0</v>
      </c>
      <c r="BI278" s="64">
        <f t="shared" si="111"/>
        <v>0</v>
      </c>
      <c r="BJ278" s="64">
        <f t="shared" si="111"/>
        <v>0</v>
      </c>
      <c r="BK278" s="67"/>
      <c r="BL278" s="67"/>
      <c r="BM278" s="67"/>
      <c r="BN278" s="67"/>
      <c r="BO278" s="67"/>
      <c r="BP278" s="67"/>
      <c r="BQ278" s="67"/>
      <c r="BR278" s="67"/>
      <c r="BS278" s="68"/>
      <c r="BT278" s="69"/>
      <c r="BU278" s="69"/>
    </row>
    <row r="279" spans="1:73" ht="12.75" hidden="1" customHeight="1" outlineLevel="1">
      <c r="A279" s="14">
        <v>11</v>
      </c>
      <c r="B279" s="20" t="s">
        <v>326</v>
      </c>
      <c r="C279" s="46"/>
      <c r="D279" s="47"/>
      <c r="E279" s="46"/>
      <c r="F279" s="46"/>
      <c r="G279" s="46"/>
      <c r="H279" s="47"/>
      <c r="I279" s="46"/>
      <c r="J279" s="46"/>
      <c r="K279" s="46"/>
      <c r="L279" s="47"/>
      <c r="M279" s="46"/>
      <c r="N279" s="46"/>
      <c r="O279" s="48"/>
      <c r="P279" s="47"/>
      <c r="Q279" s="46"/>
      <c r="R279" s="46"/>
      <c r="S279" s="99">
        <f t="shared" si="90"/>
        <v>0</v>
      </c>
      <c r="T279" s="99">
        <f t="shared" si="91"/>
        <v>0</v>
      </c>
      <c r="U279" s="99">
        <f t="shared" si="92"/>
        <v>0</v>
      </c>
      <c r="V279" s="99">
        <f t="shared" si="93"/>
        <v>0</v>
      </c>
      <c r="W279" s="73" t="e">
        <f t="shared" si="94"/>
        <v>#DIV/0!</v>
      </c>
      <c r="X279" s="73" t="e">
        <f t="shared" si="95"/>
        <v>#DIV/0!</v>
      </c>
      <c r="Y279" s="17"/>
      <c r="Z279" s="18"/>
      <c r="AA279" s="82"/>
      <c r="AB279" s="99">
        <v>0</v>
      </c>
      <c r="AC279" s="78"/>
      <c r="AD279" s="78"/>
      <c r="AE279" s="80"/>
      <c r="AF279" s="104">
        <v>0</v>
      </c>
      <c r="AG279" s="81"/>
      <c r="AH279" s="81"/>
      <c r="AI279" s="49">
        <f t="shared" si="96"/>
        <v>0</v>
      </c>
      <c r="AJ279" s="49">
        <f t="shared" si="97"/>
        <v>0</v>
      </c>
      <c r="AK279" s="49">
        <f t="shared" si="98"/>
        <v>0</v>
      </c>
      <c r="AL279" s="75">
        <f t="shared" si="99"/>
        <v>0</v>
      </c>
      <c r="AM279" s="49">
        <f t="shared" si="100"/>
        <v>0</v>
      </c>
      <c r="AN279" s="49">
        <f t="shared" si="101"/>
        <v>0</v>
      </c>
      <c r="AO279" s="49">
        <f t="shared" si="102"/>
        <v>0</v>
      </c>
      <c r="AP279" s="75">
        <f t="shared" si="103"/>
        <v>0</v>
      </c>
      <c r="AQ279" s="90"/>
      <c r="AR279" s="105">
        <f t="shared" si="104"/>
        <v>0</v>
      </c>
      <c r="AS279" s="90"/>
      <c r="AT279" s="105">
        <f t="shared" si="105"/>
        <v>0</v>
      </c>
      <c r="AU279" s="90"/>
      <c r="AV279" s="105">
        <f t="shared" si="106"/>
        <v>0</v>
      </c>
      <c r="AW279" s="90"/>
      <c r="AX279" s="105">
        <f t="shared" si="107"/>
        <v>0</v>
      </c>
      <c r="AY279" s="94">
        <f t="shared" si="108"/>
        <v>0</v>
      </c>
      <c r="AZ279" s="104">
        <f t="shared" si="109"/>
        <v>0</v>
      </c>
      <c r="BA279" s="96"/>
      <c r="BB279" s="96"/>
      <c r="BC279" s="96"/>
      <c r="BD279" s="107"/>
      <c r="BE279" s="107"/>
      <c r="BF279" s="103">
        <f t="shared" si="89"/>
        <v>0</v>
      </c>
      <c r="BG279" s="62">
        <f t="shared" si="110"/>
        <v>0</v>
      </c>
      <c r="BH279" s="63">
        <f t="shared" si="111"/>
        <v>0</v>
      </c>
      <c r="BI279" s="64">
        <f t="shared" si="111"/>
        <v>0</v>
      </c>
      <c r="BJ279" s="64">
        <f t="shared" si="111"/>
        <v>0</v>
      </c>
      <c r="BK279" s="67"/>
      <c r="BL279" s="67"/>
      <c r="BM279" s="67"/>
      <c r="BN279" s="67"/>
      <c r="BO279" s="67"/>
      <c r="BP279" s="67"/>
      <c r="BQ279" s="67"/>
      <c r="BR279" s="67"/>
      <c r="BS279" s="68"/>
      <c r="BT279" s="69"/>
      <c r="BU279" s="69"/>
    </row>
    <row r="280" spans="1:73" ht="12.75" hidden="1" customHeight="1" outlineLevel="1">
      <c r="A280" s="14">
        <v>12</v>
      </c>
      <c r="B280" s="20" t="s">
        <v>327</v>
      </c>
      <c r="C280" s="46"/>
      <c r="D280" s="47"/>
      <c r="E280" s="46"/>
      <c r="F280" s="46"/>
      <c r="G280" s="46"/>
      <c r="H280" s="47"/>
      <c r="I280" s="46"/>
      <c r="J280" s="46"/>
      <c r="K280" s="46"/>
      <c r="L280" s="47"/>
      <c r="M280" s="46"/>
      <c r="N280" s="46"/>
      <c r="O280" s="48"/>
      <c r="P280" s="47"/>
      <c r="Q280" s="46"/>
      <c r="R280" s="46"/>
      <c r="S280" s="99">
        <f t="shared" si="90"/>
        <v>0</v>
      </c>
      <c r="T280" s="99">
        <f t="shared" si="91"/>
        <v>0</v>
      </c>
      <c r="U280" s="99">
        <f t="shared" si="92"/>
        <v>0</v>
      </c>
      <c r="V280" s="99">
        <f t="shared" si="93"/>
        <v>0</v>
      </c>
      <c r="W280" s="73" t="e">
        <f t="shared" si="94"/>
        <v>#DIV/0!</v>
      </c>
      <c r="X280" s="73" t="e">
        <f t="shared" si="95"/>
        <v>#DIV/0!</v>
      </c>
      <c r="Y280" s="17"/>
      <c r="Z280" s="18"/>
      <c r="AA280" s="82"/>
      <c r="AB280" s="99">
        <v>0</v>
      </c>
      <c r="AC280" s="78"/>
      <c r="AD280" s="78"/>
      <c r="AE280" s="80"/>
      <c r="AF280" s="104">
        <v>0</v>
      </c>
      <c r="AG280" s="81"/>
      <c r="AH280" s="81"/>
      <c r="AI280" s="49">
        <f t="shared" si="96"/>
        <v>0</v>
      </c>
      <c r="AJ280" s="49">
        <f t="shared" si="97"/>
        <v>0</v>
      </c>
      <c r="AK280" s="49">
        <f t="shared" si="98"/>
        <v>0</v>
      </c>
      <c r="AL280" s="75">
        <f t="shared" si="99"/>
        <v>0</v>
      </c>
      <c r="AM280" s="49">
        <f t="shared" si="100"/>
        <v>0</v>
      </c>
      <c r="AN280" s="49">
        <f t="shared" si="101"/>
        <v>0</v>
      </c>
      <c r="AO280" s="49">
        <f t="shared" si="102"/>
        <v>0</v>
      </c>
      <c r="AP280" s="75">
        <f t="shared" si="103"/>
        <v>0</v>
      </c>
      <c r="AQ280" s="90"/>
      <c r="AR280" s="105">
        <f t="shared" si="104"/>
        <v>0</v>
      </c>
      <c r="AS280" s="90"/>
      <c r="AT280" s="105">
        <f t="shared" si="105"/>
        <v>0</v>
      </c>
      <c r="AU280" s="90"/>
      <c r="AV280" s="105">
        <f t="shared" si="106"/>
        <v>0</v>
      </c>
      <c r="AW280" s="90"/>
      <c r="AX280" s="105">
        <f t="shared" si="107"/>
        <v>0</v>
      </c>
      <c r="AY280" s="94">
        <f t="shared" si="108"/>
        <v>0</v>
      </c>
      <c r="AZ280" s="104">
        <f t="shared" si="109"/>
        <v>0</v>
      </c>
      <c r="BA280" s="96"/>
      <c r="BB280" s="96"/>
      <c r="BC280" s="96"/>
      <c r="BD280" s="107"/>
      <c r="BE280" s="107"/>
      <c r="BF280" s="103">
        <f t="shared" si="89"/>
        <v>0</v>
      </c>
      <c r="BG280" s="62">
        <f t="shared" si="110"/>
        <v>0</v>
      </c>
      <c r="BH280" s="63">
        <f t="shared" si="111"/>
        <v>0</v>
      </c>
      <c r="BI280" s="64">
        <f t="shared" si="111"/>
        <v>0</v>
      </c>
      <c r="BJ280" s="64">
        <f t="shared" si="111"/>
        <v>0</v>
      </c>
      <c r="BK280" s="67"/>
      <c r="BL280" s="67"/>
      <c r="BM280" s="67"/>
      <c r="BN280" s="67"/>
      <c r="BO280" s="67"/>
      <c r="BP280" s="67"/>
      <c r="BQ280" s="67"/>
      <c r="BR280" s="67"/>
      <c r="BS280" s="68"/>
      <c r="BT280" s="69"/>
      <c r="BU280" s="69"/>
    </row>
    <row r="281" spans="1:73" ht="38.25" hidden="1" customHeight="1" outlineLevel="1">
      <c r="A281" s="14">
        <v>13</v>
      </c>
      <c r="B281" s="20" t="s">
        <v>328</v>
      </c>
      <c r="C281" s="46"/>
      <c r="D281" s="47"/>
      <c r="E281" s="46"/>
      <c r="F281" s="46"/>
      <c r="G281" s="46"/>
      <c r="H281" s="47"/>
      <c r="I281" s="46"/>
      <c r="J281" s="46"/>
      <c r="K281" s="46"/>
      <c r="L281" s="47"/>
      <c r="M281" s="46"/>
      <c r="N281" s="46"/>
      <c r="O281" s="48"/>
      <c r="P281" s="47"/>
      <c r="Q281" s="46"/>
      <c r="R281" s="46"/>
      <c r="S281" s="99">
        <f t="shared" si="90"/>
        <v>0</v>
      </c>
      <c r="T281" s="99">
        <f t="shared" si="91"/>
        <v>0</v>
      </c>
      <c r="U281" s="99">
        <f t="shared" si="92"/>
        <v>0</v>
      </c>
      <c r="V281" s="99">
        <f t="shared" si="93"/>
        <v>0</v>
      </c>
      <c r="W281" s="73" t="e">
        <f t="shared" si="94"/>
        <v>#DIV/0!</v>
      </c>
      <c r="X281" s="73" t="e">
        <f t="shared" si="95"/>
        <v>#DIV/0!</v>
      </c>
      <c r="Y281" s="17"/>
      <c r="Z281" s="18"/>
      <c r="AA281" s="82"/>
      <c r="AB281" s="99">
        <v>0</v>
      </c>
      <c r="AC281" s="78"/>
      <c r="AD281" s="78"/>
      <c r="AE281" s="80"/>
      <c r="AF281" s="104">
        <v>0</v>
      </c>
      <c r="AG281" s="81"/>
      <c r="AH281" s="81"/>
      <c r="AI281" s="49">
        <f t="shared" si="96"/>
        <v>0</v>
      </c>
      <c r="AJ281" s="49">
        <f t="shared" si="97"/>
        <v>0</v>
      </c>
      <c r="AK281" s="49">
        <f t="shared" si="98"/>
        <v>0</v>
      </c>
      <c r="AL281" s="75">
        <f t="shared" si="99"/>
        <v>0</v>
      </c>
      <c r="AM281" s="49">
        <f t="shared" si="100"/>
        <v>0</v>
      </c>
      <c r="AN281" s="49">
        <f t="shared" si="101"/>
        <v>0</v>
      </c>
      <c r="AO281" s="49">
        <f t="shared" si="102"/>
        <v>0</v>
      </c>
      <c r="AP281" s="75">
        <f t="shared" si="103"/>
        <v>0</v>
      </c>
      <c r="AQ281" s="90"/>
      <c r="AR281" s="105">
        <f t="shared" si="104"/>
        <v>0</v>
      </c>
      <c r="AS281" s="90"/>
      <c r="AT281" s="105">
        <f t="shared" si="105"/>
        <v>0</v>
      </c>
      <c r="AU281" s="90"/>
      <c r="AV281" s="105">
        <f t="shared" si="106"/>
        <v>0</v>
      </c>
      <c r="AW281" s="90"/>
      <c r="AX281" s="105">
        <f t="shared" si="107"/>
        <v>0</v>
      </c>
      <c r="AY281" s="94">
        <f t="shared" si="108"/>
        <v>0</v>
      </c>
      <c r="AZ281" s="104">
        <f t="shared" si="109"/>
        <v>0</v>
      </c>
      <c r="BA281" s="96"/>
      <c r="BB281" s="96"/>
      <c r="BC281" s="96"/>
      <c r="BD281" s="107"/>
      <c r="BE281" s="107"/>
      <c r="BF281" s="103">
        <f t="shared" si="89"/>
        <v>0</v>
      </c>
      <c r="BG281" s="62">
        <f t="shared" si="110"/>
        <v>0</v>
      </c>
      <c r="BH281" s="63">
        <f t="shared" si="111"/>
        <v>0</v>
      </c>
      <c r="BI281" s="64">
        <f t="shared" si="111"/>
        <v>0</v>
      </c>
      <c r="BJ281" s="64">
        <f t="shared" si="111"/>
        <v>0</v>
      </c>
      <c r="BK281" s="67"/>
      <c r="BL281" s="67"/>
      <c r="BM281" s="67"/>
      <c r="BN281" s="67"/>
      <c r="BO281" s="67"/>
      <c r="BP281" s="67"/>
      <c r="BQ281" s="67"/>
      <c r="BR281" s="67"/>
      <c r="BS281" s="68"/>
      <c r="BT281" s="69"/>
      <c r="BU281" s="69"/>
    </row>
    <row r="282" spans="1:73" ht="25.5" hidden="1" customHeight="1" outlineLevel="1">
      <c r="A282" s="14">
        <v>14</v>
      </c>
      <c r="B282" s="20" t="s">
        <v>329</v>
      </c>
      <c r="C282" s="46"/>
      <c r="D282" s="47"/>
      <c r="E282" s="46"/>
      <c r="F282" s="46"/>
      <c r="G282" s="46"/>
      <c r="H282" s="47"/>
      <c r="I282" s="46"/>
      <c r="J282" s="46"/>
      <c r="K282" s="46"/>
      <c r="L282" s="47"/>
      <c r="M282" s="46"/>
      <c r="N282" s="46"/>
      <c r="O282" s="48"/>
      <c r="P282" s="47"/>
      <c r="Q282" s="46"/>
      <c r="R282" s="46"/>
      <c r="S282" s="99">
        <f t="shared" si="90"/>
        <v>0</v>
      </c>
      <c r="T282" s="99">
        <f t="shared" si="91"/>
        <v>0</v>
      </c>
      <c r="U282" s="99">
        <f t="shared" si="92"/>
        <v>0</v>
      </c>
      <c r="V282" s="99">
        <f t="shared" si="93"/>
        <v>0</v>
      </c>
      <c r="W282" s="73" t="e">
        <f t="shared" si="94"/>
        <v>#DIV/0!</v>
      </c>
      <c r="X282" s="73" t="e">
        <f t="shared" si="95"/>
        <v>#DIV/0!</v>
      </c>
      <c r="Y282" s="17"/>
      <c r="Z282" s="18"/>
      <c r="AA282" s="82"/>
      <c r="AB282" s="99">
        <v>0</v>
      </c>
      <c r="AC282" s="78"/>
      <c r="AD282" s="78"/>
      <c r="AE282" s="80"/>
      <c r="AF282" s="104">
        <v>0</v>
      </c>
      <c r="AG282" s="81"/>
      <c r="AH282" s="81"/>
      <c r="AI282" s="49">
        <f t="shared" si="96"/>
        <v>0</v>
      </c>
      <c r="AJ282" s="49">
        <f t="shared" si="97"/>
        <v>0</v>
      </c>
      <c r="AK282" s="49">
        <f t="shared" si="98"/>
        <v>0</v>
      </c>
      <c r="AL282" s="75">
        <f t="shared" si="99"/>
        <v>0</v>
      </c>
      <c r="AM282" s="49">
        <f t="shared" si="100"/>
        <v>0</v>
      </c>
      <c r="AN282" s="49">
        <f t="shared" si="101"/>
        <v>0</v>
      </c>
      <c r="AO282" s="49">
        <f t="shared" si="102"/>
        <v>0</v>
      </c>
      <c r="AP282" s="75">
        <f t="shared" si="103"/>
        <v>0</v>
      </c>
      <c r="AQ282" s="90"/>
      <c r="AR282" s="105">
        <f t="shared" si="104"/>
        <v>0</v>
      </c>
      <c r="AS282" s="90"/>
      <c r="AT282" s="105">
        <f t="shared" si="105"/>
        <v>0</v>
      </c>
      <c r="AU282" s="90"/>
      <c r="AV282" s="105">
        <f t="shared" si="106"/>
        <v>0</v>
      </c>
      <c r="AW282" s="90"/>
      <c r="AX282" s="105">
        <f t="shared" si="107"/>
        <v>0</v>
      </c>
      <c r="AY282" s="94">
        <f t="shared" si="108"/>
        <v>0</v>
      </c>
      <c r="AZ282" s="104">
        <f t="shared" si="109"/>
        <v>0</v>
      </c>
      <c r="BA282" s="96"/>
      <c r="BB282" s="96"/>
      <c r="BC282" s="96"/>
      <c r="BD282" s="107"/>
      <c r="BE282" s="107"/>
      <c r="BF282" s="103">
        <f t="shared" si="89"/>
        <v>0</v>
      </c>
      <c r="BG282" s="62">
        <f t="shared" si="110"/>
        <v>0</v>
      </c>
      <c r="BH282" s="63">
        <f t="shared" si="111"/>
        <v>0</v>
      </c>
      <c r="BI282" s="64">
        <f t="shared" si="111"/>
        <v>0</v>
      </c>
      <c r="BJ282" s="64">
        <f t="shared" si="111"/>
        <v>0</v>
      </c>
      <c r="BK282" s="67"/>
      <c r="BL282" s="67"/>
      <c r="BM282" s="67"/>
      <c r="BN282" s="67"/>
      <c r="BO282" s="67"/>
      <c r="BP282" s="67"/>
      <c r="BQ282" s="67"/>
      <c r="BR282" s="67"/>
      <c r="BS282" s="68"/>
      <c r="BT282" s="69"/>
      <c r="BU282" s="69"/>
    </row>
    <row r="283" spans="1:73" ht="25.5" hidden="1" customHeight="1" outlineLevel="1">
      <c r="A283" s="14">
        <v>15</v>
      </c>
      <c r="B283" s="20" t="s">
        <v>330</v>
      </c>
      <c r="C283" s="46"/>
      <c r="D283" s="47"/>
      <c r="E283" s="46"/>
      <c r="F283" s="46"/>
      <c r="G283" s="46"/>
      <c r="H283" s="47"/>
      <c r="I283" s="46"/>
      <c r="J283" s="46"/>
      <c r="K283" s="46"/>
      <c r="L283" s="47"/>
      <c r="M283" s="46"/>
      <c r="N283" s="46"/>
      <c r="O283" s="48"/>
      <c r="P283" s="47"/>
      <c r="Q283" s="46"/>
      <c r="R283" s="46"/>
      <c r="S283" s="99">
        <f t="shared" si="90"/>
        <v>0</v>
      </c>
      <c r="T283" s="99">
        <f t="shared" si="91"/>
        <v>0</v>
      </c>
      <c r="U283" s="99">
        <f t="shared" si="92"/>
        <v>0</v>
      </c>
      <c r="V283" s="99">
        <f t="shared" si="93"/>
        <v>0</v>
      </c>
      <c r="W283" s="73" t="e">
        <f t="shared" si="94"/>
        <v>#DIV/0!</v>
      </c>
      <c r="X283" s="73" t="e">
        <f t="shared" si="95"/>
        <v>#DIV/0!</v>
      </c>
      <c r="Y283" s="17"/>
      <c r="Z283" s="18"/>
      <c r="AA283" s="82"/>
      <c r="AB283" s="99">
        <v>0</v>
      </c>
      <c r="AC283" s="78"/>
      <c r="AD283" s="78"/>
      <c r="AE283" s="80"/>
      <c r="AF283" s="104">
        <v>0</v>
      </c>
      <c r="AG283" s="81"/>
      <c r="AH283" s="81"/>
      <c r="AI283" s="49">
        <f t="shared" si="96"/>
        <v>0</v>
      </c>
      <c r="AJ283" s="49">
        <f t="shared" si="97"/>
        <v>0</v>
      </c>
      <c r="AK283" s="49">
        <f t="shared" si="98"/>
        <v>0</v>
      </c>
      <c r="AL283" s="75">
        <f t="shared" si="99"/>
        <v>0</v>
      </c>
      <c r="AM283" s="49">
        <f t="shared" si="100"/>
        <v>0</v>
      </c>
      <c r="AN283" s="49">
        <f t="shared" si="101"/>
        <v>0</v>
      </c>
      <c r="AO283" s="49">
        <f t="shared" si="102"/>
        <v>0</v>
      </c>
      <c r="AP283" s="75">
        <f t="shared" si="103"/>
        <v>0</v>
      </c>
      <c r="AQ283" s="90"/>
      <c r="AR283" s="105">
        <f t="shared" si="104"/>
        <v>0</v>
      </c>
      <c r="AS283" s="90"/>
      <c r="AT283" s="105">
        <f t="shared" si="105"/>
        <v>0</v>
      </c>
      <c r="AU283" s="90"/>
      <c r="AV283" s="105">
        <f t="shared" si="106"/>
        <v>0</v>
      </c>
      <c r="AW283" s="90"/>
      <c r="AX283" s="105">
        <f t="shared" si="107"/>
        <v>0</v>
      </c>
      <c r="AY283" s="94">
        <f t="shared" si="108"/>
        <v>0</v>
      </c>
      <c r="AZ283" s="104">
        <f t="shared" si="109"/>
        <v>0</v>
      </c>
      <c r="BA283" s="96"/>
      <c r="BB283" s="96"/>
      <c r="BC283" s="96"/>
      <c r="BD283" s="107"/>
      <c r="BE283" s="107"/>
      <c r="BF283" s="103">
        <f t="shared" si="89"/>
        <v>0</v>
      </c>
      <c r="BG283" s="62">
        <f t="shared" si="110"/>
        <v>0</v>
      </c>
      <c r="BH283" s="63">
        <f t="shared" si="111"/>
        <v>0</v>
      </c>
      <c r="BI283" s="64">
        <f t="shared" si="111"/>
        <v>0</v>
      </c>
      <c r="BJ283" s="64">
        <f t="shared" si="111"/>
        <v>0</v>
      </c>
      <c r="BK283" s="67"/>
      <c r="BL283" s="67"/>
      <c r="BM283" s="67"/>
      <c r="BN283" s="67"/>
      <c r="BO283" s="67"/>
      <c r="BP283" s="67"/>
      <c r="BQ283" s="67"/>
      <c r="BR283" s="67"/>
      <c r="BS283" s="68"/>
      <c r="BT283" s="69"/>
      <c r="BU283" s="69"/>
    </row>
    <row r="284" spans="1:73" ht="12.75" hidden="1" customHeight="1" outlineLevel="1">
      <c r="A284" s="14">
        <v>16</v>
      </c>
      <c r="B284" s="20" t="s">
        <v>331</v>
      </c>
      <c r="C284" s="46"/>
      <c r="D284" s="47"/>
      <c r="E284" s="46"/>
      <c r="F284" s="46"/>
      <c r="G284" s="46"/>
      <c r="H284" s="47"/>
      <c r="I284" s="46"/>
      <c r="J284" s="46"/>
      <c r="K284" s="46"/>
      <c r="L284" s="47"/>
      <c r="M284" s="46"/>
      <c r="N284" s="46"/>
      <c r="O284" s="48"/>
      <c r="P284" s="47"/>
      <c r="Q284" s="46"/>
      <c r="R284" s="46"/>
      <c r="S284" s="99">
        <f t="shared" si="90"/>
        <v>0</v>
      </c>
      <c r="T284" s="99">
        <f t="shared" si="91"/>
        <v>0</v>
      </c>
      <c r="U284" s="99">
        <f t="shared" si="92"/>
        <v>0</v>
      </c>
      <c r="V284" s="99">
        <f t="shared" si="93"/>
        <v>0</v>
      </c>
      <c r="W284" s="73" t="e">
        <f t="shared" si="94"/>
        <v>#DIV/0!</v>
      </c>
      <c r="X284" s="73" t="e">
        <f t="shared" si="95"/>
        <v>#DIV/0!</v>
      </c>
      <c r="Y284" s="17"/>
      <c r="Z284" s="18"/>
      <c r="AA284" s="82"/>
      <c r="AB284" s="99">
        <v>0</v>
      </c>
      <c r="AC284" s="78"/>
      <c r="AD284" s="78"/>
      <c r="AE284" s="80"/>
      <c r="AF284" s="104">
        <v>0</v>
      </c>
      <c r="AG284" s="81"/>
      <c r="AH284" s="81"/>
      <c r="AI284" s="49">
        <f t="shared" si="96"/>
        <v>0</v>
      </c>
      <c r="AJ284" s="49">
        <f t="shared" si="97"/>
        <v>0</v>
      </c>
      <c r="AK284" s="49">
        <f t="shared" si="98"/>
        <v>0</v>
      </c>
      <c r="AL284" s="75">
        <f t="shared" si="99"/>
        <v>0</v>
      </c>
      <c r="AM284" s="49">
        <f t="shared" si="100"/>
        <v>0</v>
      </c>
      <c r="AN284" s="49">
        <f t="shared" si="101"/>
        <v>0</v>
      </c>
      <c r="AO284" s="49">
        <f t="shared" si="102"/>
        <v>0</v>
      </c>
      <c r="AP284" s="75">
        <f t="shared" si="103"/>
        <v>0</v>
      </c>
      <c r="AQ284" s="90"/>
      <c r="AR284" s="105">
        <f t="shared" si="104"/>
        <v>0</v>
      </c>
      <c r="AS284" s="90"/>
      <c r="AT284" s="105">
        <f t="shared" si="105"/>
        <v>0</v>
      </c>
      <c r="AU284" s="90"/>
      <c r="AV284" s="105">
        <f t="shared" si="106"/>
        <v>0</v>
      </c>
      <c r="AW284" s="90"/>
      <c r="AX284" s="105">
        <f t="shared" si="107"/>
        <v>0</v>
      </c>
      <c r="AY284" s="94">
        <f t="shared" si="108"/>
        <v>0</v>
      </c>
      <c r="AZ284" s="104">
        <f t="shared" si="109"/>
        <v>0</v>
      </c>
      <c r="BA284" s="96"/>
      <c r="BB284" s="96"/>
      <c r="BC284" s="96"/>
      <c r="BD284" s="107"/>
      <c r="BE284" s="107"/>
      <c r="BF284" s="103">
        <f t="shared" si="89"/>
        <v>0</v>
      </c>
      <c r="BG284" s="62">
        <f t="shared" si="110"/>
        <v>0</v>
      </c>
      <c r="BH284" s="63">
        <f t="shared" si="111"/>
        <v>0</v>
      </c>
      <c r="BI284" s="64">
        <f t="shared" si="111"/>
        <v>0</v>
      </c>
      <c r="BJ284" s="64">
        <f t="shared" si="111"/>
        <v>0</v>
      </c>
      <c r="BK284" s="67"/>
      <c r="BL284" s="67"/>
      <c r="BM284" s="67"/>
      <c r="BN284" s="67"/>
      <c r="BO284" s="67"/>
      <c r="BP284" s="67"/>
      <c r="BQ284" s="67"/>
      <c r="BR284" s="67"/>
      <c r="BS284" s="68"/>
      <c r="BT284" s="69"/>
      <c r="BU284" s="69"/>
    </row>
    <row r="285" spans="1:73" ht="25.5" hidden="1" customHeight="1" outlineLevel="1">
      <c r="A285" s="14">
        <v>17</v>
      </c>
      <c r="B285" s="20" t="s">
        <v>332</v>
      </c>
      <c r="C285" s="46"/>
      <c r="D285" s="47"/>
      <c r="E285" s="46"/>
      <c r="F285" s="46"/>
      <c r="G285" s="46"/>
      <c r="H285" s="47"/>
      <c r="I285" s="46"/>
      <c r="J285" s="46"/>
      <c r="K285" s="46"/>
      <c r="L285" s="47"/>
      <c r="M285" s="46"/>
      <c r="N285" s="46"/>
      <c r="O285" s="48"/>
      <c r="P285" s="47"/>
      <c r="Q285" s="46"/>
      <c r="R285" s="46"/>
      <c r="S285" s="99">
        <f t="shared" si="90"/>
        <v>0</v>
      </c>
      <c r="T285" s="99">
        <f t="shared" si="91"/>
        <v>0</v>
      </c>
      <c r="U285" s="99">
        <f t="shared" si="92"/>
        <v>0</v>
      </c>
      <c r="V285" s="99">
        <f t="shared" si="93"/>
        <v>0</v>
      </c>
      <c r="W285" s="73" t="e">
        <f t="shared" si="94"/>
        <v>#DIV/0!</v>
      </c>
      <c r="X285" s="73" t="e">
        <f t="shared" si="95"/>
        <v>#DIV/0!</v>
      </c>
      <c r="Y285" s="17"/>
      <c r="Z285" s="18"/>
      <c r="AA285" s="82"/>
      <c r="AB285" s="99">
        <v>0</v>
      </c>
      <c r="AC285" s="78"/>
      <c r="AD285" s="78"/>
      <c r="AE285" s="80"/>
      <c r="AF285" s="104">
        <v>0</v>
      </c>
      <c r="AG285" s="81"/>
      <c r="AH285" s="81"/>
      <c r="AI285" s="49">
        <f t="shared" si="96"/>
        <v>0</v>
      </c>
      <c r="AJ285" s="49">
        <f t="shared" si="97"/>
        <v>0</v>
      </c>
      <c r="AK285" s="49">
        <f t="shared" si="98"/>
        <v>0</v>
      </c>
      <c r="AL285" s="75">
        <f t="shared" si="99"/>
        <v>0</v>
      </c>
      <c r="AM285" s="49">
        <f t="shared" si="100"/>
        <v>0</v>
      </c>
      <c r="AN285" s="49">
        <f t="shared" si="101"/>
        <v>0</v>
      </c>
      <c r="AO285" s="49">
        <f t="shared" si="102"/>
        <v>0</v>
      </c>
      <c r="AP285" s="75">
        <f t="shared" si="103"/>
        <v>0</v>
      </c>
      <c r="AQ285" s="90"/>
      <c r="AR285" s="105">
        <f t="shared" si="104"/>
        <v>0</v>
      </c>
      <c r="AS285" s="90"/>
      <c r="AT285" s="105">
        <f t="shared" si="105"/>
        <v>0</v>
      </c>
      <c r="AU285" s="90"/>
      <c r="AV285" s="105">
        <f t="shared" si="106"/>
        <v>0</v>
      </c>
      <c r="AW285" s="90"/>
      <c r="AX285" s="105">
        <f t="shared" si="107"/>
        <v>0</v>
      </c>
      <c r="AY285" s="94">
        <f t="shared" si="108"/>
        <v>0</v>
      </c>
      <c r="AZ285" s="104">
        <f t="shared" si="109"/>
        <v>0</v>
      </c>
      <c r="BA285" s="96"/>
      <c r="BB285" s="96"/>
      <c r="BC285" s="96"/>
      <c r="BD285" s="107"/>
      <c r="BE285" s="107"/>
      <c r="BF285" s="103">
        <f t="shared" si="89"/>
        <v>0</v>
      </c>
      <c r="BG285" s="62">
        <f t="shared" si="110"/>
        <v>0</v>
      </c>
      <c r="BH285" s="63">
        <f t="shared" si="111"/>
        <v>0</v>
      </c>
      <c r="BI285" s="64">
        <f t="shared" si="111"/>
        <v>0</v>
      </c>
      <c r="BJ285" s="64">
        <f t="shared" si="111"/>
        <v>0</v>
      </c>
      <c r="BK285" s="67"/>
      <c r="BL285" s="67"/>
      <c r="BM285" s="67"/>
      <c r="BN285" s="67"/>
      <c r="BO285" s="67"/>
      <c r="BP285" s="67"/>
      <c r="BQ285" s="67"/>
      <c r="BR285" s="67"/>
      <c r="BS285" s="68"/>
      <c r="BT285" s="69"/>
      <c r="BU285" s="69"/>
    </row>
    <row r="286" spans="1:73" ht="12.75" hidden="1" customHeight="1" outlineLevel="1">
      <c r="A286" s="14">
        <v>18</v>
      </c>
      <c r="B286" s="20" t="s">
        <v>178</v>
      </c>
      <c r="C286" s="46"/>
      <c r="D286" s="47"/>
      <c r="E286" s="46"/>
      <c r="F286" s="46"/>
      <c r="G286" s="46"/>
      <c r="H286" s="47"/>
      <c r="I286" s="46"/>
      <c r="J286" s="46"/>
      <c r="K286" s="46"/>
      <c r="L286" s="47"/>
      <c r="M286" s="46"/>
      <c r="N286" s="46"/>
      <c r="O286" s="48"/>
      <c r="P286" s="47"/>
      <c r="Q286" s="46"/>
      <c r="R286" s="46"/>
      <c r="S286" s="99">
        <f t="shared" si="90"/>
        <v>0</v>
      </c>
      <c r="T286" s="99">
        <f t="shared" si="91"/>
        <v>0</v>
      </c>
      <c r="U286" s="99">
        <f t="shared" si="92"/>
        <v>0</v>
      </c>
      <c r="V286" s="99">
        <f t="shared" si="93"/>
        <v>0</v>
      </c>
      <c r="W286" s="73" t="e">
        <f t="shared" si="94"/>
        <v>#DIV/0!</v>
      </c>
      <c r="X286" s="73" t="e">
        <f t="shared" si="95"/>
        <v>#DIV/0!</v>
      </c>
      <c r="Y286" s="17"/>
      <c r="Z286" s="18"/>
      <c r="AA286" s="82"/>
      <c r="AB286" s="99">
        <v>0</v>
      </c>
      <c r="AC286" s="78"/>
      <c r="AD286" s="78"/>
      <c r="AE286" s="80"/>
      <c r="AF286" s="104">
        <v>0</v>
      </c>
      <c r="AG286" s="81"/>
      <c r="AH286" s="81"/>
      <c r="AI286" s="49">
        <f t="shared" si="96"/>
        <v>0</v>
      </c>
      <c r="AJ286" s="49">
        <f t="shared" si="97"/>
        <v>0</v>
      </c>
      <c r="AK286" s="49">
        <f t="shared" si="98"/>
        <v>0</v>
      </c>
      <c r="AL286" s="75">
        <f t="shared" si="99"/>
        <v>0</v>
      </c>
      <c r="AM286" s="49">
        <f t="shared" si="100"/>
        <v>0</v>
      </c>
      <c r="AN286" s="49">
        <f t="shared" si="101"/>
        <v>0</v>
      </c>
      <c r="AO286" s="49">
        <f t="shared" si="102"/>
        <v>0</v>
      </c>
      <c r="AP286" s="75">
        <f t="shared" si="103"/>
        <v>0</v>
      </c>
      <c r="AQ286" s="90"/>
      <c r="AR286" s="105">
        <f t="shared" si="104"/>
        <v>0</v>
      </c>
      <c r="AS286" s="90"/>
      <c r="AT286" s="105">
        <f t="shared" si="105"/>
        <v>0</v>
      </c>
      <c r="AU286" s="90"/>
      <c r="AV286" s="105">
        <f t="shared" si="106"/>
        <v>0</v>
      </c>
      <c r="AW286" s="90"/>
      <c r="AX286" s="105">
        <f t="shared" si="107"/>
        <v>0</v>
      </c>
      <c r="AY286" s="94">
        <f t="shared" si="108"/>
        <v>0</v>
      </c>
      <c r="AZ286" s="104">
        <f t="shared" si="109"/>
        <v>0</v>
      </c>
      <c r="BA286" s="96"/>
      <c r="BB286" s="96"/>
      <c r="BC286" s="96"/>
      <c r="BD286" s="107"/>
      <c r="BE286" s="107"/>
      <c r="BF286" s="103">
        <f t="shared" si="89"/>
        <v>0</v>
      </c>
      <c r="BG286" s="62">
        <f t="shared" si="110"/>
        <v>0</v>
      </c>
      <c r="BH286" s="63">
        <f t="shared" si="111"/>
        <v>0</v>
      </c>
      <c r="BI286" s="64">
        <f t="shared" si="111"/>
        <v>0</v>
      </c>
      <c r="BJ286" s="64">
        <f t="shared" si="111"/>
        <v>0</v>
      </c>
      <c r="BK286" s="67"/>
      <c r="BL286" s="67"/>
      <c r="BM286" s="67"/>
      <c r="BN286" s="67"/>
      <c r="BO286" s="67"/>
      <c r="BP286" s="67"/>
      <c r="BQ286" s="67"/>
      <c r="BR286" s="67"/>
      <c r="BS286" s="68"/>
      <c r="BT286" s="69"/>
      <c r="BU286" s="69"/>
    </row>
    <row r="287" spans="1:73" ht="25.5" hidden="1" customHeight="1" outlineLevel="1">
      <c r="A287" s="14">
        <v>19</v>
      </c>
      <c r="B287" s="20" t="s">
        <v>333</v>
      </c>
      <c r="C287" s="46"/>
      <c r="D287" s="47"/>
      <c r="E287" s="46"/>
      <c r="F287" s="46"/>
      <c r="G287" s="46"/>
      <c r="H287" s="47"/>
      <c r="I287" s="46"/>
      <c r="J287" s="46"/>
      <c r="K287" s="46"/>
      <c r="L287" s="47"/>
      <c r="M287" s="46"/>
      <c r="N287" s="46"/>
      <c r="O287" s="48"/>
      <c r="P287" s="47"/>
      <c r="Q287" s="46"/>
      <c r="R287" s="46"/>
      <c r="S287" s="99">
        <f t="shared" si="90"/>
        <v>0</v>
      </c>
      <c r="T287" s="99">
        <f t="shared" si="91"/>
        <v>0</v>
      </c>
      <c r="U287" s="99">
        <f t="shared" si="92"/>
        <v>0</v>
      </c>
      <c r="V287" s="99">
        <f t="shared" si="93"/>
        <v>0</v>
      </c>
      <c r="W287" s="73" t="e">
        <f t="shared" si="94"/>
        <v>#DIV/0!</v>
      </c>
      <c r="X287" s="73" t="e">
        <f t="shared" si="95"/>
        <v>#DIV/0!</v>
      </c>
      <c r="Y287" s="17"/>
      <c r="Z287" s="18"/>
      <c r="AA287" s="82"/>
      <c r="AB287" s="99">
        <v>0</v>
      </c>
      <c r="AC287" s="78"/>
      <c r="AD287" s="78"/>
      <c r="AE287" s="80"/>
      <c r="AF287" s="104">
        <v>0</v>
      </c>
      <c r="AG287" s="81"/>
      <c r="AH287" s="81"/>
      <c r="AI287" s="49">
        <f t="shared" si="96"/>
        <v>0</v>
      </c>
      <c r="AJ287" s="49">
        <f t="shared" si="97"/>
        <v>0</v>
      </c>
      <c r="AK287" s="49">
        <f t="shared" si="98"/>
        <v>0</v>
      </c>
      <c r="AL287" s="75">
        <f t="shared" si="99"/>
        <v>0</v>
      </c>
      <c r="AM287" s="49">
        <f t="shared" si="100"/>
        <v>0</v>
      </c>
      <c r="AN287" s="49">
        <f t="shared" si="101"/>
        <v>0</v>
      </c>
      <c r="AO287" s="49">
        <f t="shared" si="102"/>
        <v>0</v>
      </c>
      <c r="AP287" s="75">
        <f t="shared" si="103"/>
        <v>0</v>
      </c>
      <c r="AQ287" s="90"/>
      <c r="AR287" s="105">
        <f t="shared" si="104"/>
        <v>0</v>
      </c>
      <c r="AS287" s="90"/>
      <c r="AT287" s="105">
        <f t="shared" si="105"/>
        <v>0</v>
      </c>
      <c r="AU287" s="90"/>
      <c r="AV287" s="105">
        <f t="shared" si="106"/>
        <v>0</v>
      </c>
      <c r="AW287" s="90"/>
      <c r="AX287" s="105">
        <f t="shared" si="107"/>
        <v>0</v>
      </c>
      <c r="AY287" s="94">
        <f t="shared" si="108"/>
        <v>0</v>
      </c>
      <c r="AZ287" s="104">
        <f t="shared" si="109"/>
        <v>0</v>
      </c>
      <c r="BA287" s="96"/>
      <c r="BB287" s="96"/>
      <c r="BC287" s="96"/>
      <c r="BD287" s="107"/>
      <c r="BE287" s="107"/>
      <c r="BF287" s="103">
        <f t="shared" si="89"/>
        <v>0</v>
      </c>
      <c r="BG287" s="62">
        <f t="shared" si="110"/>
        <v>0</v>
      </c>
      <c r="BH287" s="63">
        <f t="shared" si="111"/>
        <v>0</v>
      </c>
      <c r="BI287" s="64">
        <f t="shared" si="111"/>
        <v>0</v>
      </c>
      <c r="BJ287" s="64">
        <f t="shared" si="111"/>
        <v>0</v>
      </c>
      <c r="BK287" s="67"/>
      <c r="BL287" s="67"/>
      <c r="BM287" s="67"/>
      <c r="BN287" s="67"/>
      <c r="BO287" s="67"/>
      <c r="BP287" s="67"/>
      <c r="BQ287" s="67"/>
      <c r="BR287" s="67"/>
      <c r="BS287" s="68"/>
      <c r="BT287" s="69"/>
      <c r="BU287" s="69"/>
    </row>
    <row r="288" spans="1:73" ht="38.25" hidden="1" customHeight="1" outlineLevel="1">
      <c r="A288" s="14">
        <v>20</v>
      </c>
      <c r="B288" s="20" t="s">
        <v>334</v>
      </c>
      <c r="C288" s="46"/>
      <c r="D288" s="47"/>
      <c r="E288" s="46"/>
      <c r="F288" s="46"/>
      <c r="G288" s="46"/>
      <c r="H288" s="47"/>
      <c r="I288" s="46"/>
      <c r="J288" s="46"/>
      <c r="K288" s="46"/>
      <c r="L288" s="47"/>
      <c r="M288" s="46"/>
      <c r="N288" s="46"/>
      <c r="O288" s="48"/>
      <c r="P288" s="47"/>
      <c r="Q288" s="46"/>
      <c r="R288" s="46"/>
      <c r="S288" s="99">
        <f t="shared" si="90"/>
        <v>0</v>
      </c>
      <c r="T288" s="99">
        <f t="shared" si="91"/>
        <v>0</v>
      </c>
      <c r="U288" s="99">
        <f t="shared" si="92"/>
        <v>0</v>
      </c>
      <c r="V288" s="99">
        <f t="shared" si="93"/>
        <v>0</v>
      </c>
      <c r="W288" s="73" t="e">
        <f t="shared" si="94"/>
        <v>#DIV/0!</v>
      </c>
      <c r="X288" s="73" t="e">
        <f t="shared" si="95"/>
        <v>#DIV/0!</v>
      </c>
      <c r="Y288" s="17"/>
      <c r="Z288" s="18"/>
      <c r="AA288" s="82"/>
      <c r="AB288" s="99">
        <v>0</v>
      </c>
      <c r="AC288" s="78"/>
      <c r="AD288" s="78"/>
      <c r="AE288" s="80"/>
      <c r="AF288" s="104">
        <v>0</v>
      </c>
      <c r="AG288" s="81"/>
      <c r="AH288" s="81"/>
      <c r="AI288" s="49">
        <f t="shared" si="96"/>
        <v>0</v>
      </c>
      <c r="AJ288" s="49">
        <f t="shared" si="97"/>
        <v>0</v>
      </c>
      <c r="AK288" s="49">
        <f t="shared" si="98"/>
        <v>0</v>
      </c>
      <c r="AL288" s="75">
        <f t="shared" si="99"/>
        <v>0</v>
      </c>
      <c r="AM288" s="49">
        <f t="shared" si="100"/>
        <v>0</v>
      </c>
      <c r="AN288" s="49">
        <f t="shared" si="101"/>
        <v>0</v>
      </c>
      <c r="AO288" s="49">
        <f t="shared" si="102"/>
        <v>0</v>
      </c>
      <c r="AP288" s="75">
        <f t="shared" si="103"/>
        <v>0</v>
      </c>
      <c r="AQ288" s="90"/>
      <c r="AR288" s="105">
        <f t="shared" si="104"/>
        <v>0</v>
      </c>
      <c r="AS288" s="90"/>
      <c r="AT288" s="105">
        <f t="shared" si="105"/>
        <v>0</v>
      </c>
      <c r="AU288" s="90"/>
      <c r="AV288" s="105">
        <f t="shared" si="106"/>
        <v>0</v>
      </c>
      <c r="AW288" s="90"/>
      <c r="AX288" s="105">
        <f t="shared" si="107"/>
        <v>0</v>
      </c>
      <c r="AY288" s="94">
        <f t="shared" si="108"/>
        <v>0</v>
      </c>
      <c r="AZ288" s="104">
        <f t="shared" si="109"/>
        <v>0</v>
      </c>
      <c r="BA288" s="96"/>
      <c r="BB288" s="96"/>
      <c r="BC288" s="96"/>
      <c r="BD288" s="107"/>
      <c r="BE288" s="107"/>
      <c r="BF288" s="103">
        <f t="shared" si="89"/>
        <v>0</v>
      </c>
      <c r="BG288" s="62">
        <f t="shared" si="110"/>
        <v>0</v>
      </c>
      <c r="BH288" s="63">
        <f t="shared" si="111"/>
        <v>0</v>
      </c>
      <c r="BI288" s="64">
        <f t="shared" si="111"/>
        <v>0</v>
      </c>
      <c r="BJ288" s="64">
        <f t="shared" si="111"/>
        <v>0</v>
      </c>
      <c r="BK288" s="67"/>
      <c r="BL288" s="67"/>
      <c r="BM288" s="67"/>
      <c r="BN288" s="67"/>
      <c r="BO288" s="67"/>
      <c r="BP288" s="67"/>
      <c r="BQ288" s="67"/>
      <c r="BR288" s="67"/>
      <c r="BS288" s="68"/>
      <c r="BT288" s="69"/>
      <c r="BU288" s="69"/>
    </row>
    <row r="289" spans="1:73" ht="25.5" hidden="1" customHeight="1" outlineLevel="1">
      <c r="A289" s="14">
        <v>21</v>
      </c>
      <c r="B289" s="20" t="s">
        <v>335</v>
      </c>
      <c r="C289" s="46"/>
      <c r="D289" s="47"/>
      <c r="E289" s="46"/>
      <c r="F289" s="46"/>
      <c r="G289" s="46"/>
      <c r="H289" s="47"/>
      <c r="I289" s="46"/>
      <c r="J289" s="46"/>
      <c r="K289" s="46"/>
      <c r="L289" s="47"/>
      <c r="M289" s="46"/>
      <c r="N289" s="46"/>
      <c r="O289" s="48"/>
      <c r="P289" s="47"/>
      <c r="Q289" s="46"/>
      <c r="R289" s="46"/>
      <c r="S289" s="99">
        <f t="shared" si="90"/>
        <v>0</v>
      </c>
      <c r="T289" s="99">
        <f t="shared" si="91"/>
        <v>0</v>
      </c>
      <c r="U289" s="99">
        <f t="shared" si="92"/>
        <v>0</v>
      </c>
      <c r="V289" s="99">
        <f t="shared" si="93"/>
        <v>0</v>
      </c>
      <c r="W289" s="73" t="e">
        <f t="shared" si="94"/>
        <v>#DIV/0!</v>
      </c>
      <c r="X289" s="73" t="e">
        <f t="shared" si="95"/>
        <v>#DIV/0!</v>
      </c>
      <c r="Y289" s="17"/>
      <c r="Z289" s="18"/>
      <c r="AA289" s="82"/>
      <c r="AB289" s="99">
        <v>0</v>
      </c>
      <c r="AC289" s="78"/>
      <c r="AD289" s="78"/>
      <c r="AE289" s="80"/>
      <c r="AF289" s="104">
        <v>0</v>
      </c>
      <c r="AG289" s="81"/>
      <c r="AH289" s="81"/>
      <c r="AI289" s="49">
        <f t="shared" si="96"/>
        <v>0</v>
      </c>
      <c r="AJ289" s="49">
        <f t="shared" si="97"/>
        <v>0</v>
      </c>
      <c r="AK289" s="49">
        <f t="shared" si="98"/>
        <v>0</v>
      </c>
      <c r="AL289" s="75">
        <f t="shared" si="99"/>
        <v>0</v>
      </c>
      <c r="AM289" s="49">
        <f t="shared" si="100"/>
        <v>0</v>
      </c>
      <c r="AN289" s="49">
        <f t="shared" si="101"/>
        <v>0</v>
      </c>
      <c r="AO289" s="49">
        <f t="shared" si="102"/>
        <v>0</v>
      </c>
      <c r="AP289" s="75">
        <f t="shared" si="103"/>
        <v>0</v>
      </c>
      <c r="AQ289" s="90"/>
      <c r="AR289" s="105">
        <f t="shared" si="104"/>
        <v>0</v>
      </c>
      <c r="AS289" s="90"/>
      <c r="AT289" s="105">
        <f t="shared" si="105"/>
        <v>0</v>
      </c>
      <c r="AU289" s="90"/>
      <c r="AV289" s="105">
        <f t="shared" si="106"/>
        <v>0</v>
      </c>
      <c r="AW289" s="90"/>
      <c r="AX289" s="105">
        <f t="shared" si="107"/>
        <v>0</v>
      </c>
      <c r="AY289" s="94">
        <f t="shared" si="108"/>
        <v>0</v>
      </c>
      <c r="AZ289" s="104">
        <f t="shared" si="109"/>
        <v>0</v>
      </c>
      <c r="BA289" s="96"/>
      <c r="BB289" s="96"/>
      <c r="BC289" s="96"/>
      <c r="BD289" s="107"/>
      <c r="BE289" s="107"/>
      <c r="BF289" s="103">
        <f t="shared" si="89"/>
        <v>0</v>
      </c>
      <c r="BG289" s="62">
        <f t="shared" si="110"/>
        <v>0</v>
      </c>
      <c r="BH289" s="63">
        <f t="shared" si="111"/>
        <v>0</v>
      </c>
      <c r="BI289" s="64">
        <f t="shared" si="111"/>
        <v>0</v>
      </c>
      <c r="BJ289" s="64">
        <f t="shared" si="111"/>
        <v>0</v>
      </c>
      <c r="BK289" s="67"/>
      <c r="BL289" s="67"/>
      <c r="BM289" s="67"/>
      <c r="BN289" s="67"/>
      <c r="BO289" s="67"/>
      <c r="BP289" s="67"/>
      <c r="BQ289" s="67"/>
      <c r="BR289" s="67"/>
      <c r="BS289" s="68"/>
      <c r="BT289" s="69"/>
      <c r="BU289" s="69"/>
    </row>
    <row r="290" spans="1:73" ht="12.75" hidden="1" customHeight="1" outlineLevel="1">
      <c r="A290" s="14">
        <v>22</v>
      </c>
      <c r="B290" s="20" t="s">
        <v>336</v>
      </c>
      <c r="C290" s="46"/>
      <c r="D290" s="47"/>
      <c r="E290" s="46"/>
      <c r="F290" s="46"/>
      <c r="G290" s="46"/>
      <c r="H290" s="47"/>
      <c r="I290" s="46"/>
      <c r="J290" s="46"/>
      <c r="K290" s="46"/>
      <c r="L290" s="47"/>
      <c r="M290" s="46"/>
      <c r="N290" s="46"/>
      <c r="O290" s="48"/>
      <c r="P290" s="47"/>
      <c r="Q290" s="46"/>
      <c r="R290" s="46"/>
      <c r="S290" s="99">
        <f t="shared" si="90"/>
        <v>0</v>
      </c>
      <c r="T290" s="99">
        <f t="shared" si="91"/>
        <v>0</v>
      </c>
      <c r="U290" s="99">
        <f t="shared" si="92"/>
        <v>0</v>
      </c>
      <c r="V290" s="99">
        <f t="shared" si="93"/>
        <v>0</v>
      </c>
      <c r="W290" s="73" t="e">
        <f t="shared" si="94"/>
        <v>#DIV/0!</v>
      </c>
      <c r="X290" s="73" t="e">
        <f t="shared" si="95"/>
        <v>#DIV/0!</v>
      </c>
      <c r="Y290" s="17"/>
      <c r="Z290" s="18"/>
      <c r="AA290" s="82"/>
      <c r="AB290" s="99">
        <v>0</v>
      </c>
      <c r="AC290" s="78"/>
      <c r="AD290" s="78"/>
      <c r="AE290" s="80"/>
      <c r="AF290" s="104">
        <v>0</v>
      </c>
      <c r="AG290" s="81"/>
      <c r="AH290" s="81"/>
      <c r="AI290" s="49">
        <f t="shared" si="96"/>
        <v>0</v>
      </c>
      <c r="AJ290" s="49">
        <f t="shared" si="97"/>
        <v>0</v>
      </c>
      <c r="AK290" s="49">
        <f t="shared" si="98"/>
        <v>0</v>
      </c>
      <c r="AL290" s="75">
        <f t="shared" si="99"/>
        <v>0</v>
      </c>
      <c r="AM290" s="49">
        <f t="shared" si="100"/>
        <v>0</v>
      </c>
      <c r="AN290" s="49">
        <f t="shared" si="101"/>
        <v>0</v>
      </c>
      <c r="AO290" s="49">
        <f t="shared" si="102"/>
        <v>0</v>
      </c>
      <c r="AP290" s="75">
        <f t="shared" si="103"/>
        <v>0</v>
      </c>
      <c r="AQ290" s="90"/>
      <c r="AR290" s="105">
        <f t="shared" si="104"/>
        <v>0</v>
      </c>
      <c r="AS290" s="90"/>
      <c r="AT290" s="105">
        <f t="shared" si="105"/>
        <v>0</v>
      </c>
      <c r="AU290" s="90"/>
      <c r="AV290" s="105">
        <f t="shared" si="106"/>
        <v>0</v>
      </c>
      <c r="AW290" s="90"/>
      <c r="AX290" s="105">
        <f t="shared" si="107"/>
        <v>0</v>
      </c>
      <c r="AY290" s="94">
        <f t="shared" si="108"/>
        <v>0</v>
      </c>
      <c r="AZ290" s="104">
        <f t="shared" si="109"/>
        <v>0</v>
      </c>
      <c r="BA290" s="96"/>
      <c r="BB290" s="96"/>
      <c r="BC290" s="96"/>
      <c r="BD290" s="107"/>
      <c r="BE290" s="107"/>
      <c r="BF290" s="103">
        <f t="shared" si="89"/>
        <v>0</v>
      </c>
      <c r="BG290" s="62">
        <f t="shared" si="110"/>
        <v>0</v>
      </c>
      <c r="BH290" s="63">
        <f t="shared" si="111"/>
        <v>0</v>
      </c>
      <c r="BI290" s="64">
        <f t="shared" si="111"/>
        <v>0</v>
      </c>
      <c r="BJ290" s="64">
        <f t="shared" si="111"/>
        <v>0</v>
      </c>
      <c r="BK290" s="67"/>
      <c r="BL290" s="67"/>
      <c r="BM290" s="67"/>
      <c r="BN290" s="67"/>
      <c r="BO290" s="67"/>
      <c r="BP290" s="67"/>
      <c r="BQ290" s="67"/>
      <c r="BR290" s="67"/>
      <c r="BS290" s="68"/>
      <c r="BT290" s="69"/>
      <c r="BU290" s="69"/>
    </row>
    <row r="291" spans="1:73" ht="25.5" hidden="1" customHeight="1" outlineLevel="1">
      <c r="A291" s="14">
        <v>23</v>
      </c>
      <c r="B291" s="20" t="s">
        <v>337</v>
      </c>
      <c r="C291" s="46"/>
      <c r="D291" s="47"/>
      <c r="E291" s="46"/>
      <c r="F291" s="46"/>
      <c r="G291" s="46"/>
      <c r="H291" s="47"/>
      <c r="I291" s="46"/>
      <c r="J291" s="46"/>
      <c r="K291" s="46"/>
      <c r="L291" s="47"/>
      <c r="M291" s="46"/>
      <c r="N291" s="46"/>
      <c r="O291" s="48"/>
      <c r="P291" s="47"/>
      <c r="Q291" s="46"/>
      <c r="R291" s="46"/>
      <c r="S291" s="99">
        <f t="shared" si="90"/>
        <v>0</v>
      </c>
      <c r="T291" s="99">
        <f t="shared" si="91"/>
        <v>0</v>
      </c>
      <c r="U291" s="99">
        <f t="shared" si="92"/>
        <v>0</v>
      </c>
      <c r="V291" s="99">
        <f t="shared" si="93"/>
        <v>0</v>
      </c>
      <c r="W291" s="73" t="e">
        <f t="shared" si="94"/>
        <v>#DIV/0!</v>
      </c>
      <c r="X291" s="73" t="e">
        <f t="shared" si="95"/>
        <v>#DIV/0!</v>
      </c>
      <c r="Y291" s="17"/>
      <c r="Z291" s="18"/>
      <c r="AA291" s="82"/>
      <c r="AB291" s="99">
        <v>0</v>
      </c>
      <c r="AC291" s="78"/>
      <c r="AD291" s="78"/>
      <c r="AE291" s="80"/>
      <c r="AF291" s="104">
        <v>0</v>
      </c>
      <c r="AG291" s="81"/>
      <c r="AH291" s="81"/>
      <c r="AI291" s="49">
        <f t="shared" si="96"/>
        <v>0</v>
      </c>
      <c r="AJ291" s="49">
        <f t="shared" si="97"/>
        <v>0</v>
      </c>
      <c r="AK291" s="49">
        <f t="shared" si="98"/>
        <v>0</v>
      </c>
      <c r="AL291" s="75">
        <f t="shared" si="99"/>
        <v>0</v>
      </c>
      <c r="AM291" s="49">
        <f t="shared" si="100"/>
        <v>0</v>
      </c>
      <c r="AN291" s="49">
        <f t="shared" si="101"/>
        <v>0</v>
      </c>
      <c r="AO291" s="49">
        <f t="shared" si="102"/>
        <v>0</v>
      </c>
      <c r="AP291" s="75">
        <f t="shared" si="103"/>
        <v>0</v>
      </c>
      <c r="AQ291" s="90"/>
      <c r="AR291" s="105">
        <f t="shared" si="104"/>
        <v>0</v>
      </c>
      <c r="AS291" s="90"/>
      <c r="AT291" s="105">
        <f t="shared" si="105"/>
        <v>0</v>
      </c>
      <c r="AU291" s="90"/>
      <c r="AV291" s="105">
        <f t="shared" si="106"/>
        <v>0</v>
      </c>
      <c r="AW291" s="90"/>
      <c r="AX291" s="105">
        <f t="shared" si="107"/>
        <v>0</v>
      </c>
      <c r="AY291" s="94">
        <f t="shared" si="108"/>
        <v>0</v>
      </c>
      <c r="AZ291" s="104">
        <f t="shared" si="109"/>
        <v>0</v>
      </c>
      <c r="BA291" s="96"/>
      <c r="BB291" s="96"/>
      <c r="BC291" s="96"/>
      <c r="BD291" s="107"/>
      <c r="BE291" s="107"/>
      <c r="BF291" s="103">
        <f t="shared" si="89"/>
        <v>0</v>
      </c>
      <c r="BG291" s="62">
        <f t="shared" si="110"/>
        <v>0</v>
      </c>
      <c r="BH291" s="63">
        <f t="shared" si="111"/>
        <v>0</v>
      </c>
      <c r="BI291" s="64">
        <f t="shared" si="111"/>
        <v>0</v>
      </c>
      <c r="BJ291" s="64">
        <f t="shared" si="111"/>
        <v>0</v>
      </c>
      <c r="BK291" s="67"/>
      <c r="BL291" s="67"/>
      <c r="BM291" s="67"/>
      <c r="BN291" s="67"/>
      <c r="BO291" s="67"/>
      <c r="BP291" s="67"/>
      <c r="BQ291" s="67"/>
      <c r="BR291" s="67"/>
      <c r="BS291" s="68"/>
      <c r="BT291" s="69"/>
      <c r="BU291" s="69"/>
    </row>
    <row r="292" spans="1:73" ht="12.75" hidden="1" customHeight="1" outlineLevel="1">
      <c r="A292" s="14">
        <v>24</v>
      </c>
      <c r="B292" s="20" t="s">
        <v>100</v>
      </c>
      <c r="C292" s="46"/>
      <c r="D292" s="47"/>
      <c r="E292" s="46"/>
      <c r="F292" s="46"/>
      <c r="G292" s="46"/>
      <c r="H292" s="47"/>
      <c r="I292" s="46"/>
      <c r="J292" s="46"/>
      <c r="K292" s="46"/>
      <c r="L292" s="47"/>
      <c r="M292" s="46"/>
      <c r="N292" s="46"/>
      <c r="O292" s="48"/>
      <c r="P292" s="47"/>
      <c r="Q292" s="46"/>
      <c r="R292" s="46"/>
      <c r="S292" s="99">
        <f t="shared" si="90"/>
        <v>0</v>
      </c>
      <c r="T292" s="99">
        <f t="shared" si="91"/>
        <v>0</v>
      </c>
      <c r="U292" s="99">
        <f t="shared" si="92"/>
        <v>0</v>
      </c>
      <c r="V292" s="99">
        <f t="shared" si="93"/>
        <v>0</v>
      </c>
      <c r="W292" s="73" t="e">
        <f t="shared" si="94"/>
        <v>#DIV/0!</v>
      </c>
      <c r="X292" s="73" t="e">
        <f t="shared" si="95"/>
        <v>#DIV/0!</v>
      </c>
      <c r="Y292" s="17"/>
      <c r="Z292" s="18"/>
      <c r="AA292" s="82"/>
      <c r="AB292" s="99">
        <v>0</v>
      </c>
      <c r="AC292" s="78"/>
      <c r="AD292" s="78"/>
      <c r="AE292" s="80"/>
      <c r="AF292" s="104">
        <v>0</v>
      </c>
      <c r="AG292" s="81"/>
      <c r="AH292" s="81"/>
      <c r="AI292" s="49">
        <f t="shared" si="96"/>
        <v>0</v>
      </c>
      <c r="AJ292" s="49">
        <f t="shared" si="97"/>
        <v>0</v>
      </c>
      <c r="AK292" s="49">
        <f t="shared" si="98"/>
        <v>0</v>
      </c>
      <c r="AL292" s="75">
        <f t="shared" si="99"/>
        <v>0</v>
      </c>
      <c r="AM292" s="49">
        <f t="shared" si="100"/>
        <v>0</v>
      </c>
      <c r="AN292" s="49">
        <f t="shared" si="101"/>
        <v>0</v>
      </c>
      <c r="AO292" s="49">
        <f t="shared" si="102"/>
        <v>0</v>
      </c>
      <c r="AP292" s="75">
        <f t="shared" si="103"/>
        <v>0</v>
      </c>
      <c r="AQ292" s="90"/>
      <c r="AR292" s="105">
        <f t="shared" si="104"/>
        <v>0</v>
      </c>
      <c r="AS292" s="90"/>
      <c r="AT292" s="105">
        <f t="shared" si="105"/>
        <v>0</v>
      </c>
      <c r="AU292" s="90"/>
      <c r="AV292" s="105">
        <f t="shared" si="106"/>
        <v>0</v>
      </c>
      <c r="AW292" s="90"/>
      <c r="AX292" s="105">
        <f t="shared" si="107"/>
        <v>0</v>
      </c>
      <c r="AY292" s="94">
        <f t="shared" si="108"/>
        <v>0</v>
      </c>
      <c r="AZ292" s="104">
        <f t="shared" si="109"/>
        <v>0</v>
      </c>
      <c r="BA292" s="96"/>
      <c r="BB292" s="96"/>
      <c r="BC292" s="96"/>
      <c r="BD292" s="107"/>
      <c r="BE292" s="107"/>
      <c r="BF292" s="103">
        <f t="shared" si="89"/>
        <v>0</v>
      </c>
      <c r="BG292" s="62">
        <f t="shared" si="110"/>
        <v>0</v>
      </c>
      <c r="BH292" s="63">
        <f t="shared" si="111"/>
        <v>0</v>
      </c>
      <c r="BI292" s="64">
        <f t="shared" si="111"/>
        <v>0</v>
      </c>
      <c r="BJ292" s="64">
        <f t="shared" si="111"/>
        <v>0</v>
      </c>
      <c r="BK292" s="67"/>
      <c r="BL292" s="67"/>
      <c r="BM292" s="67"/>
      <c r="BN292" s="67"/>
      <c r="BO292" s="67"/>
      <c r="BP292" s="67"/>
      <c r="BQ292" s="67"/>
      <c r="BR292" s="67"/>
      <c r="BS292" s="68"/>
      <c r="BT292" s="69"/>
      <c r="BU292" s="69"/>
    </row>
    <row r="293" spans="1:73" ht="38.25" hidden="1" customHeight="1" outlineLevel="1">
      <c r="A293" s="14">
        <v>25</v>
      </c>
      <c r="B293" s="20" t="s">
        <v>338</v>
      </c>
      <c r="C293" s="46"/>
      <c r="D293" s="47"/>
      <c r="E293" s="46"/>
      <c r="F293" s="46"/>
      <c r="G293" s="46"/>
      <c r="H293" s="47"/>
      <c r="I293" s="46"/>
      <c r="J293" s="46"/>
      <c r="K293" s="46"/>
      <c r="L293" s="47"/>
      <c r="M293" s="46"/>
      <c r="N293" s="46"/>
      <c r="O293" s="48"/>
      <c r="P293" s="47"/>
      <c r="Q293" s="46"/>
      <c r="R293" s="46"/>
      <c r="S293" s="99">
        <f t="shared" si="90"/>
        <v>0</v>
      </c>
      <c r="T293" s="99">
        <f t="shared" si="91"/>
        <v>0</v>
      </c>
      <c r="U293" s="99">
        <f t="shared" si="92"/>
        <v>0</v>
      </c>
      <c r="V293" s="99">
        <f t="shared" si="93"/>
        <v>0</v>
      </c>
      <c r="W293" s="73" t="e">
        <f t="shared" si="94"/>
        <v>#DIV/0!</v>
      </c>
      <c r="X293" s="73" t="e">
        <f t="shared" si="95"/>
        <v>#DIV/0!</v>
      </c>
      <c r="Y293" s="17"/>
      <c r="Z293" s="18"/>
      <c r="AA293" s="82"/>
      <c r="AB293" s="99">
        <v>0</v>
      </c>
      <c r="AC293" s="78"/>
      <c r="AD293" s="78"/>
      <c r="AE293" s="80"/>
      <c r="AF293" s="104">
        <v>0</v>
      </c>
      <c r="AG293" s="81"/>
      <c r="AH293" s="81"/>
      <c r="AI293" s="49">
        <f t="shared" si="96"/>
        <v>0</v>
      </c>
      <c r="AJ293" s="49">
        <f t="shared" si="97"/>
        <v>0</v>
      </c>
      <c r="AK293" s="49">
        <f t="shared" si="98"/>
        <v>0</v>
      </c>
      <c r="AL293" s="75">
        <f t="shared" si="99"/>
        <v>0</v>
      </c>
      <c r="AM293" s="49">
        <f t="shared" si="100"/>
        <v>0</v>
      </c>
      <c r="AN293" s="49">
        <f t="shared" si="101"/>
        <v>0</v>
      </c>
      <c r="AO293" s="49">
        <f t="shared" si="102"/>
        <v>0</v>
      </c>
      <c r="AP293" s="75">
        <f t="shared" si="103"/>
        <v>0</v>
      </c>
      <c r="AQ293" s="90"/>
      <c r="AR293" s="105">
        <f t="shared" si="104"/>
        <v>0</v>
      </c>
      <c r="AS293" s="90"/>
      <c r="AT293" s="105">
        <f t="shared" si="105"/>
        <v>0</v>
      </c>
      <c r="AU293" s="90"/>
      <c r="AV293" s="105">
        <f t="shared" si="106"/>
        <v>0</v>
      </c>
      <c r="AW293" s="90"/>
      <c r="AX293" s="105">
        <f t="shared" si="107"/>
        <v>0</v>
      </c>
      <c r="AY293" s="94">
        <f t="shared" si="108"/>
        <v>0</v>
      </c>
      <c r="AZ293" s="104">
        <f t="shared" si="109"/>
        <v>0</v>
      </c>
      <c r="BA293" s="96"/>
      <c r="BB293" s="96"/>
      <c r="BC293" s="96"/>
      <c r="BD293" s="107"/>
      <c r="BE293" s="107"/>
      <c r="BF293" s="103">
        <f t="shared" si="89"/>
        <v>0</v>
      </c>
      <c r="BG293" s="62">
        <f t="shared" si="110"/>
        <v>0</v>
      </c>
      <c r="BH293" s="63">
        <f t="shared" si="111"/>
        <v>0</v>
      </c>
      <c r="BI293" s="64">
        <f t="shared" si="111"/>
        <v>0</v>
      </c>
      <c r="BJ293" s="64">
        <f t="shared" si="111"/>
        <v>0</v>
      </c>
      <c r="BK293" s="67"/>
      <c r="BL293" s="67"/>
      <c r="BM293" s="67"/>
      <c r="BN293" s="67"/>
      <c r="BO293" s="67"/>
      <c r="BP293" s="67"/>
      <c r="BQ293" s="67"/>
      <c r="BR293" s="67"/>
      <c r="BS293" s="68"/>
      <c r="BT293" s="69"/>
      <c r="BU293" s="69"/>
    </row>
    <row r="294" spans="1:73" ht="25.5" hidden="1" customHeight="1" outlineLevel="1">
      <c r="A294" s="14">
        <v>26</v>
      </c>
      <c r="B294" s="20" t="s">
        <v>339</v>
      </c>
      <c r="C294" s="46"/>
      <c r="D294" s="47"/>
      <c r="E294" s="46"/>
      <c r="F294" s="46"/>
      <c r="G294" s="46"/>
      <c r="H294" s="47"/>
      <c r="I294" s="46"/>
      <c r="J294" s="46"/>
      <c r="K294" s="46"/>
      <c r="L294" s="47"/>
      <c r="M294" s="46"/>
      <c r="N294" s="46"/>
      <c r="O294" s="48"/>
      <c r="P294" s="47"/>
      <c r="Q294" s="46"/>
      <c r="R294" s="46"/>
      <c r="S294" s="99">
        <f t="shared" si="90"/>
        <v>0</v>
      </c>
      <c r="T294" s="99">
        <f t="shared" si="91"/>
        <v>0</v>
      </c>
      <c r="U294" s="99">
        <f t="shared" si="92"/>
        <v>0</v>
      </c>
      <c r="V294" s="99">
        <f t="shared" si="93"/>
        <v>0</v>
      </c>
      <c r="W294" s="73" t="e">
        <f t="shared" si="94"/>
        <v>#DIV/0!</v>
      </c>
      <c r="X294" s="73" t="e">
        <f t="shared" si="95"/>
        <v>#DIV/0!</v>
      </c>
      <c r="Y294" s="17"/>
      <c r="Z294" s="18"/>
      <c r="AA294" s="82"/>
      <c r="AB294" s="99">
        <v>0</v>
      </c>
      <c r="AC294" s="78"/>
      <c r="AD294" s="78"/>
      <c r="AE294" s="80"/>
      <c r="AF294" s="104">
        <v>0</v>
      </c>
      <c r="AG294" s="81"/>
      <c r="AH294" s="81"/>
      <c r="AI294" s="49">
        <f t="shared" si="96"/>
        <v>0</v>
      </c>
      <c r="AJ294" s="49">
        <f t="shared" si="97"/>
        <v>0</v>
      </c>
      <c r="AK294" s="49">
        <f t="shared" si="98"/>
        <v>0</v>
      </c>
      <c r="AL294" s="75">
        <f t="shared" si="99"/>
        <v>0</v>
      </c>
      <c r="AM294" s="49">
        <f t="shared" si="100"/>
        <v>0</v>
      </c>
      <c r="AN294" s="49">
        <f t="shared" si="101"/>
        <v>0</v>
      </c>
      <c r="AO294" s="49">
        <f t="shared" si="102"/>
        <v>0</v>
      </c>
      <c r="AP294" s="75">
        <f t="shared" si="103"/>
        <v>0</v>
      </c>
      <c r="AQ294" s="90"/>
      <c r="AR294" s="105">
        <f t="shared" si="104"/>
        <v>0</v>
      </c>
      <c r="AS294" s="90"/>
      <c r="AT294" s="105">
        <f t="shared" si="105"/>
        <v>0</v>
      </c>
      <c r="AU294" s="90"/>
      <c r="AV294" s="105">
        <f t="shared" si="106"/>
        <v>0</v>
      </c>
      <c r="AW294" s="90"/>
      <c r="AX294" s="105">
        <f t="shared" si="107"/>
        <v>0</v>
      </c>
      <c r="AY294" s="94">
        <f t="shared" si="108"/>
        <v>0</v>
      </c>
      <c r="AZ294" s="104">
        <f t="shared" si="109"/>
        <v>0</v>
      </c>
      <c r="BA294" s="96"/>
      <c r="BB294" s="96"/>
      <c r="BC294" s="96"/>
      <c r="BD294" s="107"/>
      <c r="BE294" s="107"/>
      <c r="BF294" s="103">
        <f t="shared" si="89"/>
        <v>0</v>
      </c>
      <c r="BG294" s="62">
        <f t="shared" si="110"/>
        <v>0</v>
      </c>
      <c r="BH294" s="63">
        <f t="shared" si="111"/>
        <v>0</v>
      </c>
      <c r="BI294" s="64">
        <f t="shared" si="111"/>
        <v>0</v>
      </c>
      <c r="BJ294" s="64">
        <f t="shared" si="111"/>
        <v>0</v>
      </c>
      <c r="BK294" s="67"/>
      <c r="BL294" s="67"/>
      <c r="BM294" s="67"/>
      <c r="BN294" s="67"/>
      <c r="BO294" s="67"/>
      <c r="BP294" s="67"/>
      <c r="BQ294" s="67"/>
      <c r="BR294" s="67"/>
      <c r="BS294" s="68"/>
      <c r="BT294" s="69"/>
      <c r="BU294" s="69"/>
    </row>
    <row r="295" spans="1:73" s="13" customFormat="1" ht="15.75" collapsed="1">
      <c r="A295" s="11">
        <v>24</v>
      </c>
      <c r="B295" s="11" t="s">
        <v>28</v>
      </c>
      <c r="C295" s="46"/>
      <c r="D295" s="47"/>
      <c r="E295" s="46"/>
      <c r="F295" s="46"/>
      <c r="G295" s="46"/>
      <c r="H295" s="47"/>
      <c r="I295" s="46"/>
      <c r="J295" s="46"/>
      <c r="K295" s="46"/>
      <c r="L295" s="47"/>
      <c r="M295" s="46"/>
      <c r="N295" s="46"/>
      <c r="O295" s="48"/>
      <c r="P295" s="47"/>
      <c r="Q295" s="46"/>
      <c r="R295" s="46"/>
      <c r="S295" s="99">
        <f t="shared" si="90"/>
        <v>0</v>
      </c>
      <c r="T295" s="99">
        <f t="shared" si="91"/>
        <v>0</v>
      </c>
      <c r="U295" s="99">
        <f t="shared" si="92"/>
        <v>0</v>
      </c>
      <c r="V295" s="99">
        <f t="shared" si="93"/>
        <v>0</v>
      </c>
      <c r="W295" s="73"/>
      <c r="X295" s="73"/>
      <c r="Y295" s="12"/>
      <c r="Z295" s="12"/>
      <c r="AA295" s="76"/>
      <c r="AB295" s="99">
        <v>0</v>
      </c>
      <c r="AC295" s="76"/>
      <c r="AD295" s="76"/>
      <c r="AE295" s="76"/>
      <c r="AF295" s="104">
        <v>0</v>
      </c>
      <c r="AG295" s="76"/>
      <c r="AH295" s="76"/>
      <c r="AI295" s="49">
        <f t="shared" si="96"/>
        <v>0</v>
      </c>
      <c r="AJ295" s="49">
        <f t="shared" si="97"/>
        <v>0</v>
      </c>
      <c r="AK295" s="49">
        <f t="shared" si="98"/>
        <v>0</v>
      </c>
      <c r="AL295" s="75">
        <f t="shared" si="99"/>
        <v>0</v>
      </c>
      <c r="AM295" s="49">
        <f t="shared" si="100"/>
        <v>0</v>
      </c>
      <c r="AN295" s="49">
        <f t="shared" si="101"/>
        <v>0</v>
      </c>
      <c r="AO295" s="49">
        <f t="shared" si="102"/>
        <v>0</v>
      </c>
      <c r="AP295" s="75">
        <f t="shared" si="103"/>
        <v>0</v>
      </c>
      <c r="AQ295" s="91">
        <v>39</v>
      </c>
      <c r="AR295" s="105">
        <f t="shared" si="104"/>
        <v>156000</v>
      </c>
      <c r="AS295" s="91">
        <v>10</v>
      </c>
      <c r="AT295" s="105">
        <f t="shared" si="105"/>
        <v>40102.5</v>
      </c>
      <c r="AU295" s="91">
        <v>5</v>
      </c>
      <c r="AV295" s="105">
        <f t="shared" si="106"/>
        <v>22500</v>
      </c>
      <c r="AW295" s="91">
        <v>39</v>
      </c>
      <c r="AX295" s="105">
        <f t="shared" si="107"/>
        <v>89450.010000000009</v>
      </c>
      <c r="AY295" s="94">
        <f t="shared" si="108"/>
        <v>93</v>
      </c>
      <c r="AZ295" s="104">
        <f t="shared" si="109"/>
        <v>308052.51</v>
      </c>
      <c r="BA295" s="95">
        <v>5</v>
      </c>
      <c r="BB295" s="95">
        <v>4</v>
      </c>
      <c r="BC295" s="95">
        <v>0</v>
      </c>
      <c r="BD295" s="104"/>
      <c r="BE295" s="104">
        <v>2100000</v>
      </c>
      <c r="BF295" s="103">
        <f t="shared" si="89"/>
        <v>2100000</v>
      </c>
      <c r="BG295" s="62">
        <f>BK295+BL295+BP295+181</f>
        <v>1758</v>
      </c>
      <c r="BH295" s="63">
        <f t="shared" si="111"/>
        <v>0</v>
      </c>
      <c r="BI295" s="64">
        <f t="shared" si="111"/>
        <v>20</v>
      </c>
      <c r="BJ295" s="64">
        <f>BO295+BS295+12</f>
        <v>31</v>
      </c>
      <c r="BK295" s="64">
        <v>18</v>
      </c>
      <c r="BL295" s="64">
        <v>1559</v>
      </c>
      <c r="BM295" s="64"/>
      <c r="BN295" s="64">
        <v>20</v>
      </c>
      <c r="BO295" s="64">
        <v>19</v>
      </c>
      <c r="BP295" s="64"/>
      <c r="BQ295" s="64"/>
      <c r="BR295" s="64"/>
      <c r="BS295" s="65"/>
      <c r="BT295" s="66">
        <v>0</v>
      </c>
      <c r="BU295" s="66">
        <v>0</v>
      </c>
    </row>
    <row r="296" spans="1:73" ht="15.75" hidden="1" customHeight="1" outlineLevel="1">
      <c r="A296" s="14">
        <v>1</v>
      </c>
      <c r="B296" s="15" t="s">
        <v>352</v>
      </c>
      <c r="C296" s="46"/>
      <c r="D296" s="47"/>
      <c r="E296" s="46"/>
      <c r="F296" s="46"/>
      <c r="G296" s="46"/>
      <c r="H296" s="47"/>
      <c r="I296" s="46"/>
      <c r="J296" s="46"/>
      <c r="K296" s="46"/>
      <c r="L296" s="47"/>
      <c r="M296" s="46"/>
      <c r="N296" s="46"/>
      <c r="O296" s="48"/>
      <c r="P296" s="47"/>
      <c r="Q296" s="46"/>
      <c r="R296" s="46"/>
      <c r="S296" s="99">
        <f t="shared" si="90"/>
        <v>0</v>
      </c>
      <c r="T296" s="99">
        <f t="shared" si="91"/>
        <v>0</v>
      </c>
      <c r="U296" s="99">
        <f t="shared" si="92"/>
        <v>0</v>
      </c>
      <c r="V296" s="99">
        <f t="shared" si="93"/>
        <v>0</v>
      </c>
      <c r="W296" s="73" t="e">
        <f t="shared" si="94"/>
        <v>#DIV/0!</v>
      </c>
      <c r="X296" s="73"/>
      <c r="Y296" s="17"/>
      <c r="Z296" s="18"/>
      <c r="AA296" s="78"/>
      <c r="AB296" s="99">
        <v>0</v>
      </c>
      <c r="AC296" s="78"/>
      <c r="AD296" s="78"/>
      <c r="AE296" s="80"/>
      <c r="AF296" s="104">
        <v>0</v>
      </c>
      <c r="AG296" s="81"/>
      <c r="AH296" s="81"/>
      <c r="AI296" s="49">
        <f t="shared" si="96"/>
        <v>0</v>
      </c>
      <c r="AJ296" s="49">
        <f t="shared" si="97"/>
        <v>0</v>
      </c>
      <c r="AK296" s="49">
        <f t="shared" si="98"/>
        <v>0</v>
      </c>
      <c r="AL296" s="75">
        <f t="shared" si="99"/>
        <v>0</v>
      </c>
      <c r="AM296" s="49">
        <f t="shared" si="100"/>
        <v>0</v>
      </c>
      <c r="AN296" s="49">
        <f t="shared" si="101"/>
        <v>0</v>
      </c>
      <c r="AO296" s="49">
        <f t="shared" si="102"/>
        <v>0</v>
      </c>
      <c r="AP296" s="75">
        <f t="shared" si="103"/>
        <v>0</v>
      </c>
      <c r="AQ296" s="90"/>
      <c r="AR296" s="105">
        <f t="shared" si="104"/>
        <v>0</v>
      </c>
      <c r="AS296" s="90"/>
      <c r="AT296" s="105">
        <f t="shared" si="105"/>
        <v>0</v>
      </c>
      <c r="AU296" s="90"/>
      <c r="AV296" s="105">
        <f t="shared" si="106"/>
        <v>0</v>
      </c>
      <c r="AW296" s="90"/>
      <c r="AX296" s="105">
        <f t="shared" si="107"/>
        <v>0</v>
      </c>
      <c r="AY296" s="94">
        <f t="shared" si="108"/>
        <v>0</v>
      </c>
      <c r="AZ296" s="104">
        <f t="shared" si="109"/>
        <v>0</v>
      </c>
      <c r="BA296" s="96"/>
      <c r="BB296" s="96"/>
      <c r="BC296" s="96"/>
      <c r="BD296" s="107"/>
      <c r="BE296" s="107"/>
      <c r="BF296" s="107"/>
      <c r="BG296" s="62">
        <f t="shared" si="110"/>
        <v>0</v>
      </c>
      <c r="BH296" s="63">
        <f t="shared" si="111"/>
        <v>0</v>
      </c>
      <c r="BI296" s="64">
        <f t="shared" si="111"/>
        <v>0</v>
      </c>
      <c r="BJ296" s="64">
        <f t="shared" si="111"/>
        <v>0</v>
      </c>
      <c r="BK296" s="67"/>
      <c r="BL296" s="67"/>
      <c r="BM296" s="67"/>
      <c r="BN296" s="67"/>
      <c r="BO296" s="67"/>
      <c r="BP296" s="67"/>
      <c r="BQ296" s="67"/>
      <c r="BR296" s="67"/>
      <c r="BS296" s="68"/>
      <c r="BT296" s="69"/>
      <c r="BU296" s="69"/>
    </row>
    <row r="297" spans="1:73" ht="12.75" hidden="1" customHeight="1" outlineLevel="1">
      <c r="A297" s="14">
        <v>2</v>
      </c>
      <c r="B297" s="20" t="s">
        <v>341</v>
      </c>
      <c r="C297" s="46"/>
      <c r="D297" s="47"/>
      <c r="E297" s="46"/>
      <c r="F297" s="46"/>
      <c r="G297" s="46"/>
      <c r="H297" s="47"/>
      <c r="I297" s="46"/>
      <c r="J297" s="46"/>
      <c r="K297" s="46"/>
      <c r="L297" s="47"/>
      <c r="M297" s="46"/>
      <c r="N297" s="46"/>
      <c r="O297" s="48"/>
      <c r="P297" s="47"/>
      <c r="Q297" s="46"/>
      <c r="R297" s="46"/>
      <c r="S297" s="99">
        <f t="shared" si="90"/>
        <v>0</v>
      </c>
      <c r="T297" s="99">
        <f t="shared" si="91"/>
        <v>0</v>
      </c>
      <c r="U297" s="99">
        <f t="shared" si="92"/>
        <v>0</v>
      </c>
      <c r="V297" s="99">
        <f t="shared" si="93"/>
        <v>0</v>
      </c>
      <c r="W297" s="73" t="e">
        <f t="shared" si="94"/>
        <v>#DIV/0!</v>
      </c>
      <c r="X297" s="73"/>
      <c r="Y297" s="17"/>
      <c r="Z297" s="18"/>
      <c r="AA297" s="82"/>
      <c r="AB297" s="99">
        <v>0</v>
      </c>
      <c r="AC297" s="78"/>
      <c r="AD297" s="78"/>
      <c r="AE297" s="80"/>
      <c r="AF297" s="104">
        <v>0</v>
      </c>
      <c r="AG297" s="81"/>
      <c r="AH297" s="81"/>
      <c r="AI297" s="49">
        <f t="shared" si="96"/>
        <v>0</v>
      </c>
      <c r="AJ297" s="49">
        <f t="shared" si="97"/>
        <v>0</v>
      </c>
      <c r="AK297" s="49">
        <f t="shared" si="98"/>
        <v>0</v>
      </c>
      <c r="AL297" s="75">
        <f t="shared" si="99"/>
        <v>0</v>
      </c>
      <c r="AM297" s="49">
        <f t="shared" si="100"/>
        <v>0</v>
      </c>
      <c r="AN297" s="49">
        <f t="shared" si="101"/>
        <v>0</v>
      </c>
      <c r="AO297" s="49">
        <f t="shared" si="102"/>
        <v>0</v>
      </c>
      <c r="AP297" s="75">
        <f t="shared" si="103"/>
        <v>0</v>
      </c>
      <c r="AQ297" s="90"/>
      <c r="AR297" s="105">
        <f t="shared" si="104"/>
        <v>0</v>
      </c>
      <c r="AS297" s="90"/>
      <c r="AT297" s="105">
        <f t="shared" si="105"/>
        <v>0</v>
      </c>
      <c r="AU297" s="90"/>
      <c r="AV297" s="105">
        <f t="shared" si="106"/>
        <v>0</v>
      </c>
      <c r="AW297" s="90"/>
      <c r="AX297" s="105">
        <f t="shared" si="107"/>
        <v>0</v>
      </c>
      <c r="AY297" s="94">
        <f t="shared" si="108"/>
        <v>0</v>
      </c>
      <c r="AZ297" s="104">
        <f t="shared" si="109"/>
        <v>0</v>
      </c>
      <c r="BA297" s="96"/>
      <c r="BB297" s="96"/>
      <c r="BC297" s="96"/>
      <c r="BD297" s="107"/>
      <c r="BE297" s="107"/>
      <c r="BF297" s="107"/>
      <c r="BG297" s="62">
        <f t="shared" si="110"/>
        <v>0</v>
      </c>
      <c r="BH297" s="63">
        <f t="shared" si="111"/>
        <v>0</v>
      </c>
      <c r="BI297" s="64">
        <f t="shared" si="111"/>
        <v>0</v>
      </c>
      <c r="BJ297" s="64">
        <f t="shared" si="111"/>
        <v>0</v>
      </c>
      <c r="BK297" s="67"/>
      <c r="BL297" s="67"/>
      <c r="BM297" s="67"/>
      <c r="BN297" s="67"/>
      <c r="BO297" s="67"/>
      <c r="BP297" s="67"/>
      <c r="BQ297" s="67"/>
      <c r="BR297" s="67"/>
      <c r="BS297" s="68"/>
      <c r="BT297" s="69"/>
      <c r="BU297" s="69"/>
    </row>
    <row r="298" spans="1:73" ht="25.5" hidden="1" customHeight="1" outlineLevel="1">
      <c r="A298" s="14">
        <v>3</v>
      </c>
      <c r="B298" s="20" t="s">
        <v>342</v>
      </c>
      <c r="C298" s="46"/>
      <c r="D298" s="47"/>
      <c r="E298" s="46"/>
      <c r="F298" s="46"/>
      <c r="G298" s="46"/>
      <c r="H298" s="47"/>
      <c r="I298" s="46"/>
      <c r="J298" s="46"/>
      <c r="K298" s="46"/>
      <c r="L298" s="47"/>
      <c r="M298" s="46"/>
      <c r="N298" s="46"/>
      <c r="O298" s="48"/>
      <c r="P298" s="47"/>
      <c r="Q298" s="46"/>
      <c r="R298" s="46"/>
      <c r="S298" s="99">
        <f t="shared" si="90"/>
        <v>0</v>
      </c>
      <c r="T298" s="99">
        <f t="shared" si="91"/>
        <v>0</v>
      </c>
      <c r="U298" s="99">
        <f t="shared" si="92"/>
        <v>0</v>
      </c>
      <c r="V298" s="99">
        <f t="shared" si="93"/>
        <v>0</v>
      </c>
      <c r="W298" s="73" t="e">
        <f t="shared" si="94"/>
        <v>#DIV/0!</v>
      </c>
      <c r="X298" s="73"/>
      <c r="Y298" s="17"/>
      <c r="Z298" s="18"/>
      <c r="AA298" s="82"/>
      <c r="AB298" s="99">
        <v>0</v>
      </c>
      <c r="AC298" s="78"/>
      <c r="AD298" s="78"/>
      <c r="AE298" s="80"/>
      <c r="AF298" s="104">
        <v>0</v>
      </c>
      <c r="AG298" s="81"/>
      <c r="AH298" s="81"/>
      <c r="AI298" s="49">
        <f t="shared" si="96"/>
        <v>0</v>
      </c>
      <c r="AJ298" s="49">
        <f t="shared" si="97"/>
        <v>0</v>
      </c>
      <c r="AK298" s="49">
        <f t="shared" si="98"/>
        <v>0</v>
      </c>
      <c r="AL298" s="75">
        <f t="shared" si="99"/>
        <v>0</v>
      </c>
      <c r="AM298" s="49">
        <f t="shared" si="100"/>
        <v>0</v>
      </c>
      <c r="AN298" s="49">
        <f t="shared" si="101"/>
        <v>0</v>
      </c>
      <c r="AO298" s="49">
        <f t="shared" si="102"/>
        <v>0</v>
      </c>
      <c r="AP298" s="75">
        <f t="shared" si="103"/>
        <v>0</v>
      </c>
      <c r="AQ298" s="90"/>
      <c r="AR298" s="105">
        <f t="shared" si="104"/>
        <v>0</v>
      </c>
      <c r="AS298" s="90"/>
      <c r="AT298" s="105">
        <f t="shared" si="105"/>
        <v>0</v>
      </c>
      <c r="AU298" s="90"/>
      <c r="AV298" s="105">
        <f t="shared" si="106"/>
        <v>0</v>
      </c>
      <c r="AW298" s="90"/>
      <c r="AX298" s="105">
        <f t="shared" si="107"/>
        <v>0</v>
      </c>
      <c r="AY298" s="94">
        <f t="shared" si="108"/>
        <v>0</v>
      </c>
      <c r="AZ298" s="104">
        <f t="shared" si="109"/>
        <v>0</v>
      </c>
      <c r="BA298" s="96"/>
      <c r="BB298" s="96"/>
      <c r="BC298" s="96"/>
      <c r="BD298" s="107"/>
      <c r="BE298" s="107"/>
      <c r="BF298" s="107"/>
      <c r="BG298" s="62">
        <f t="shared" si="110"/>
        <v>0</v>
      </c>
      <c r="BH298" s="63">
        <f t="shared" si="111"/>
        <v>0</v>
      </c>
      <c r="BI298" s="64">
        <f t="shared" si="111"/>
        <v>0</v>
      </c>
      <c r="BJ298" s="64">
        <f t="shared" si="111"/>
        <v>0</v>
      </c>
      <c r="BK298" s="67"/>
      <c r="BL298" s="67"/>
      <c r="BM298" s="67"/>
      <c r="BN298" s="67"/>
      <c r="BO298" s="67"/>
      <c r="BP298" s="67"/>
      <c r="BQ298" s="67"/>
      <c r="BR298" s="67"/>
      <c r="BS298" s="68"/>
      <c r="BT298" s="69"/>
      <c r="BU298" s="69"/>
    </row>
    <row r="299" spans="1:73" ht="12.75" hidden="1" customHeight="1" outlineLevel="1">
      <c r="A299" s="14">
        <v>4</v>
      </c>
      <c r="B299" s="20" t="s">
        <v>343</v>
      </c>
      <c r="C299" s="46"/>
      <c r="D299" s="47"/>
      <c r="E299" s="46"/>
      <c r="F299" s="46"/>
      <c r="G299" s="46"/>
      <c r="H299" s="47"/>
      <c r="I299" s="46"/>
      <c r="J299" s="46"/>
      <c r="K299" s="46"/>
      <c r="L299" s="47"/>
      <c r="M299" s="46"/>
      <c r="N299" s="46"/>
      <c r="O299" s="48"/>
      <c r="P299" s="47"/>
      <c r="Q299" s="46"/>
      <c r="R299" s="46"/>
      <c r="S299" s="99">
        <f t="shared" si="90"/>
        <v>0</v>
      </c>
      <c r="T299" s="99">
        <f t="shared" si="91"/>
        <v>0</v>
      </c>
      <c r="U299" s="99">
        <f t="shared" si="92"/>
        <v>0</v>
      </c>
      <c r="V299" s="99">
        <f t="shared" si="93"/>
        <v>0</v>
      </c>
      <c r="W299" s="73" t="e">
        <f t="shared" si="94"/>
        <v>#DIV/0!</v>
      </c>
      <c r="X299" s="73"/>
      <c r="Y299" s="17"/>
      <c r="Z299" s="18"/>
      <c r="AA299" s="82"/>
      <c r="AB299" s="99">
        <v>0</v>
      </c>
      <c r="AC299" s="78"/>
      <c r="AD299" s="78"/>
      <c r="AE299" s="80"/>
      <c r="AF299" s="104">
        <v>0</v>
      </c>
      <c r="AG299" s="81"/>
      <c r="AH299" s="81"/>
      <c r="AI299" s="49">
        <f t="shared" si="96"/>
        <v>0</v>
      </c>
      <c r="AJ299" s="49">
        <f t="shared" si="97"/>
        <v>0</v>
      </c>
      <c r="AK299" s="49">
        <f t="shared" si="98"/>
        <v>0</v>
      </c>
      <c r="AL299" s="75">
        <f t="shared" si="99"/>
        <v>0</v>
      </c>
      <c r="AM299" s="49">
        <f t="shared" si="100"/>
        <v>0</v>
      </c>
      <c r="AN299" s="49">
        <f t="shared" si="101"/>
        <v>0</v>
      </c>
      <c r="AO299" s="49">
        <f t="shared" si="102"/>
        <v>0</v>
      </c>
      <c r="AP299" s="75">
        <f t="shared" si="103"/>
        <v>0</v>
      </c>
      <c r="AQ299" s="90"/>
      <c r="AR299" s="105">
        <f t="shared" si="104"/>
        <v>0</v>
      </c>
      <c r="AS299" s="90"/>
      <c r="AT299" s="105">
        <f t="shared" si="105"/>
        <v>0</v>
      </c>
      <c r="AU299" s="90"/>
      <c r="AV299" s="105">
        <f t="shared" si="106"/>
        <v>0</v>
      </c>
      <c r="AW299" s="90"/>
      <c r="AX299" s="105">
        <f t="shared" si="107"/>
        <v>0</v>
      </c>
      <c r="AY299" s="94">
        <f t="shared" si="108"/>
        <v>0</v>
      </c>
      <c r="AZ299" s="104">
        <f t="shared" si="109"/>
        <v>0</v>
      </c>
      <c r="BA299" s="96"/>
      <c r="BB299" s="96"/>
      <c r="BC299" s="96"/>
      <c r="BD299" s="107"/>
      <c r="BE299" s="107"/>
      <c r="BF299" s="107"/>
      <c r="BG299" s="62">
        <f t="shared" si="110"/>
        <v>0</v>
      </c>
      <c r="BH299" s="63">
        <f t="shared" si="111"/>
        <v>0</v>
      </c>
      <c r="BI299" s="64">
        <f t="shared" si="111"/>
        <v>0</v>
      </c>
      <c r="BJ299" s="64">
        <f t="shared" si="111"/>
        <v>0</v>
      </c>
      <c r="BK299" s="67"/>
      <c r="BL299" s="67"/>
      <c r="BM299" s="67"/>
      <c r="BN299" s="67"/>
      <c r="BO299" s="67"/>
      <c r="BP299" s="67"/>
      <c r="BQ299" s="67"/>
      <c r="BR299" s="67"/>
      <c r="BS299" s="68"/>
      <c r="BT299" s="69"/>
      <c r="BU299" s="69"/>
    </row>
    <row r="300" spans="1:73" ht="25.5" hidden="1" customHeight="1" outlineLevel="1">
      <c r="A300" s="14">
        <v>5</v>
      </c>
      <c r="B300" s="20" t="s">
        <v>344</v>
      </c>
      <c r="C300" s="46"/>
      <c r="D300" s="47"/>
      <c r="E300" s="46"/>
      <c r="F300" s="46"/>
      <c r="G300" s="46"/>
      <c r="H300" s="47"/>
      <c r="I300" s="46"/>
      <c r="J300" s="46"/>
      <c r="K300" s="46"/>
      <c r="L300" s="47"/>
      <c r="M300" s="46"/>
      <c r="N300" s="46"/>
      <c r="O300" s="48"/>
      <c r="P300" s="47"/>
      <c r="Q300" s="46"/>
      <c r="R300" s="46"/>
      <c r="S300" s="99">
        <f t="shared" si="90"/>
        <v>0</v>
      </c>
      <c r="T300" s="99">
        <f t="shared" si="91"/>
        <v>0</v>
      </c>
      <c r="U300" s="99">
        <f t="shared" si="92"/>
        <v>0</v>
      </c>
      <c r="V300" s="99">
        <f t="shared" si="93"/>
        <v>0</v>
      </c>
      <c r="W300" s="73" t="e">
        <f t="shared" si="94"/>
        <v>#DIV/0!</v>
      </c>
      <c r="X300" s="73"/>
      <c r="Y300" s="17"/>
      <c r="Z300" s="18"/>
      <c r="AA300" s="82"/>
      <c r="AB300" s="99">
        <v>0</v>
      </c>
      <c r="AC300" s="78"/>
      <c r="AD300" s="78"/>
      <c r="AE300" s="80"/>
      <c r="AF300" s="104">
        <v>0</v>
      </c>
      <c r="AG300" s="81"/>
      <c r="AH300" s="81"/>
      <c r="AI300" s="49">
        <f t="shared" si="96"/>
        <v>0</v>
      </c>
      <c r="AJ300" s="49">
        <f t="shared" si="97"/>
        <v>0</v>
      </c>
      <c r="AK300" s="49">
        <f t="shared" si="98"/>
        <v>0</v>
      </c>
      <c r="AL300" s="75">
        <f t="shared" si="99"/>
        <v>0</v>
      </c>
      <c r="AM300" s="49">
        <f t="shared" si="100"/>
        <v>0</v>
      </c>
      <c r="AN300" s="49">
        <f t="shared" si="101"/>
        <v>0</v>
      </c>
      <c r="AO300" s="49">
        <f t="shared" si="102"/>
        <v>0</v>
      </c>
      <c r="AP300" s="75">
        <f t="shared" si="103"/>
        <v>0</v>
      </c>
      <c r="AQ300" s="90"/>
      <c r="AR300" s="105">
        <f t="shared" si="104"/>
        <v>0</v>
      </c>
      <c r="AS300" s="90"/>
      <c r="AT300" s="105">
        <f t="shared" si="105"/>
        <v>0</v>
      </c>
      <c r="AU300" s="90"/>
      <c r="AV300" s="105">
        <f t="shared" si="106"/>
        <v>0</v>
      </c>
      <c r="AW300" s="90"/>
      <c r="AX300" s="105">
        <f t="shared" si="107"/>
        <v>0</v>
      </c>
      <c r="AY300" s="94">
        <f t="shared" si="108"/>
        <v>0</v>
      </c>
      <c r="AZ300" s="104">
        <f t="shared" si="109"/>
        <v>0</v>
      </c>
      <c r="BA300" s="96"/>
      <c r="BB300" s="96"/>
      <c r="BC300" s="96"/>
      <c r="BD300" s="107"/>
      <c r="BE300" s="107"/>
      <c r="BF300" s="107"/>
      <c r="BG300" s="62">
        <f t="shared" si="110"/>
        <v>0</v>
      </c>
      <c r="BH300" s="63">
        <f t="shared" si="111"/>
        <v>0</v>
      </c>
      <c r="BI300" s="64">
        <f t="shared" si="111"/>
        <v>0</v>
      </c>
      <c r="BJ300" s="64">
        <f t="shared" si="111"/>
        <v>0</v>
      </c>
      <c r="BK300" s="67"/>
      <c r="BL300" s="67"/>
      <c r="BM300" s="67"/>
      <c r="BN300" s="67"/>
      <c r="BO300" s="67"/>
      <c r="BP300" s="67"/>
      <c r="BQ300" s="67"/>
      <c r="BR300" s="67"/>
      <c r="BS300" s="68"/>
      <c r="BT300" s="69"/>
      <c r="BU300" s="69"/>
    </row>
    <row r="301" spans="1:73" ht="25.5" hidden="1" customHeight="1" outlineLevel="1">
      <c r="A301" s="14">
        <v>6</v>
      </c>
      <c r="B301" s="20" t="s">
        <v>345</v>
      </c>
      <c r="C301" s="46"/>
      <c r="D301" s="47"/>
      <c r="E301" s="46"/>
      <c r="F301" s="46"/>
      <c r="G301" s="46"/>
      <c r="H301" s="47"/>
      <c r="I301" s="46"/>
      <c r="J301" s="46"/>
      <c r="K301" s="46"/>
      <c r="L301" s="47"/>
      <c r="M301" s="46"/>
      <c r="N301" s="46"/>
      <c r="O301" s="48"/>
      <c r="P301" s="47"/>
      <c r="Q301" s="46"/>
      <c r="R301" s="46"/>
      <c r="S301" s="99">
        <f t="shared" si="90"/>
        <v>0</v>
      </c>
      <c r="T301" s="99">
        <f t="shared" si="91"/>
        <v>0</v>
      </c>
      <c r="U301" s="99">
        <f t="shared" si="92"/>
        <v>0</v>
      </c>
      <c r="V301" s="99">
        <f t="shared" si="93"/>
        <v>0</v>
      </c>
      <c r="W301" s="73" t="e">
        <f t="shared" si="94"/>
        <v>#DIV/0!</v>
      </c>
      <c r="X301" s="73"/>
      <c r="Y301" s="17"/>
      <c r="Z301" s="18"/>
      <c r="AA301" s="82"/>
      <c r="AB301" s="99">
        <v>0</v>
      </c>
      <c r="AC301" s="78"/>
      <c r="AD301" s="78"/>
      <c r="AE301" s="80"/>
      <c r="AF301" s="104">
        <v>0</v>
      </c>
      <c r="AG301" s="81"/>
      <c r="AH301" s="81"/>
      <c r="AI301" s="49">
        <f t="shared" si="96"/>
        <v>0</v>
      </c>
      <c r="AJ301" s="49">
        <f t="shared" si="97"/>
        <v>0</v>
      </c>
      <c r="AK301" s="49">
        <f t="shared" si="98"/>
        <v>0</v>
      </c>
      <c r="AL301" s="75">
        <f t="shared" si="99"/>
        <v>0</v>
      </c>
      <c r="AM301" s="49">
        <f t="shared" si="100"/>
        <v>0</v>
      </c>
      <c r="AN301" s="49">
        <f t="shared" si="101"/>
        <v>0</v>
      </c>
      <c r="AO301" s="49">
        <f t="shared" si="102"/>
        <v>0</v>
      </c>
      <c r="AP301" s="75">
        <f t="shared" si="103"/>
        <v>0</v>
      </c>
      <c r="AQ301" s="90"/>
      <c r="AR301" s="105">
        <f t="shared" si="104"/>
        <v>0</v>
      </c>
      <c r="AS301" s="90"/>
      <c r="AT301" s="105">
        <f t="shared" si="105"/>
        <v>0</v>
      </c>
      <c r="AU301" s="90"/>
      <c r="AV301" s="105">
        <f t="shared" si="106"/>
        <v>0</v>
      </c>
      <c r="AW301" s="90"/>
      <c r="AX301" s="105">
        <f t="shared" si="107"/>
        <v>0</v>
      </c>
      <c r="AY301" s="94">
        <f t="shared" si="108"/>
        <v>0</v>
      </c>
      <c r="AZ301" s="104">
        <f t="shared" si="109"/>
        <v>0</v>
      </c>
      <c r="BA301" s="96"/>
      <c r="BB301" s="96"/>
      <c r="BC301" s="96"/>
      <c r="BD301" s="107"/>
      <c r="BE301" s="107"/>
      <c r="BF301" s="107"/>
      <c r="BG301" s="62">
        <f t="shared" si="110"/>
        <v>0</v>
      </c>
      <c r="BH301" s="63">
        <f t="shared" si="111"/>
        <v>0</v>
      </c>
      <c r="BI301" s="64">
        <f t="shared" si="111"/>
        <v>0</v>
      </c>
      <c r="BJ301" s="64">
        <f t="shared" si="111"/>
        <v>0</v>
      </c>
      <c r="BK301" s="67"/>
      <c r="BL301" s="67"/>
      <c r="BM301" s="67"/>
      <c r="BN301" s="67"/>
      <c r="BO301" s="67"/>
      <c r="BP301" s="67"/>
      <c r="BQ301" s="67"/>
      <c r="BR301" s="67"/>
      <c r="BS301" s="68"/>
      <c r="BT301" s="69"/>
      <c r="BU301" s="69"/>
    </row>
    <row r="302" spans="1:73" ht="25.5" hidden="1" customHeight="1" outlineLevel="1">
      <c r="A302" s="14">
        <v>7</v>
      </c>
      <c r="B302" s="20" t="s">
        <v>346</v>
      </c>
      <c r="C302" s="46"/>
      <c r="D302" s="47"/>
      <c r="E302" s="46"/>
      <c r="F302" s="46"/>
      <c r="G302" s="46"/>
      <c r="H302" s="47"/>
      <c r="I302" s="46"/>
      <c r="J302" s="46"/>
      <c r="K302" s="46"/>
      <c r="L302" s="47"/>
      <c r="M302" s="46"/>
      <c r="N302" s="46"/>
      <c r="O302" s="48"/>
      <c r="P302" s="47"/>
      <c r="Q302" s="46"/>
      <c r="R302" s="46"/>
      <c r="S302" s="99">
        <f t="shared" si="90"/>
        <v>0</v>
      </c>
      <c r="T302" s="99">
        <f t="shared" si="91"/>
        <v>0</v>
      </c>
      <c r="U302" s="99">
        <f t="shared" si="92"/>
        <v>0</v>
      </c>
      <c r="V302" s="99">
        <f t="shared" si="93"/>
        <v>0</v>
      </c>
      <c r="W302" s="73" t="e">
        <f t="shared" si="94"/>
        <v>#DIV/0!</v>
      </c>
      <c r="X302" s="73"/>
      <c r="Y302" s="17"/>
      <c r="Z302" s="18"/>
      <c r="AA302" s="82"/>
      <c r="AB302" s="99">
        <v>0</v>
      </c>
      <c r="AC302" s="78"/>
      <c r="AD302" s="78"/>
      <c r="AE302" s="80"/>
      <c r="AF302" s="104">
        <v>0</v>
      </c>
      <c r="AG302" s="81"/>
      <c r="AH302" s="81"/>
      <c r="AI302" s="49">
        <f t="shared" si="96"/>
        <v>0</v>
      </c>
      <c r="AJ302" s="49">
        <f t="shared" si="97"/>
        <v>0</v>
      </c>
      <c r="AK302" s="49">
        <f t="shared" si="98"/>
        <v>0</v>
      </c>
      <c r="AL302" s="75">
        <f t="shared" si="99"/>
        <v>0</v>
      </c>
      <c r="AM302" s="49">
        <f t="shared" si="100"/>
        <v>0</v>
      </c>
      <c r="AN302" s="49">
        <f t="shared" si="101"/>
        <v>0</v>
      </c>
      <c r="AO302" s="49">
        <f t="shared" si="102"/>
        <v>0</v>
      </c>
      <c r="AP302" s="75">
        <f t="shared" si="103"/>
        <v>0</v>
      </c>
      <c r="AQ302" s="90"/>
      <c r="AR302" s="105">
        <f t="shared" si="104"/>
        <v>0</v>
      </c>
      <c r="AS302" s="90"/>
      <c r="AT302" s="105">
        <f t="shared" si="105"/>
        <v>0</v>
      </c>
      <c r="AU302" s="90"/>
      <c r="AV302" s="105">
        <f t="shared" si="106"/>
        <v>0</v>
      </c>
      <c r="AW302" s="90"/>
      <c r="AX302" s="105">
        <f t="shared" si="107"/>
        <v>0</v>
      </c>
      <c r="AY302" s="94">
        <f t="shared" si="108"/>
        <v>0</v>
      </c>
      <c r="AZ302" s="104">
        <f t="shared" si="109"/>
        <v>0</v>
      </c>
      <c r="BA302" s="96"/>
      <c r="BB302" s="96"/>
      <c r="BC302" s="96"/>
      <c r="BD302" s="107"/>
      <c r="BE302" s="107"/>
      <c r="BF302" s="107"/>
      <c r="BG302" s="62">
        <f t="shared" si="110"/>
        <v>0</v>
      </c>
      <c r="BH302" s="63">
        <f t="shared" si="111"/>
        <v>0</v>
      </c>
      <c r="BI302" s="64">
        <f t="shared" si="111"/>
        <v>0</v>
      </c>
      <c r="BJ302" s="64">
        <f t="shared" si="111"/>
        <v>0</v>
      </c>
      <c r="BK302" s="67"/>
      <c r="BL302" s="67"/>
      <c r="BM302" s="67"/>
      <c r="BN302" s="67"/>
      <c r="BO302" s="67"/>
      <c r="BP302" s="67"/>
      <c r="BQ302" s="67"/>
      <c r="BR302" s="67"/>
      <c r="BS302" s="68"/>
      <c r="BT302" s="69"/>
      <c r="BU302" s="69"/>
    </row>
    <row r="303" spans="1:73" ht="25.5" hidden="1" customHeight="1" outlineLevel="1">
      <c r="A303" s="14">
        <v>8</v>
      </c>
      <c r="B303" s="20" t="s">
        <v>347</v>
      </c>
      <c r="C303" s="46"/>
      <c r="D303" s="47"/>
      <c r="E303" s="46"/>
      <c r="F303" s="46"/>
      <c r="G303" s="46"/>
      <c r="H303" s="47"/>
      <c r="I303" s="46"/>
      <c r="J303" s="46"/>
      <c r="K303" s="46"/>
      <c r="L303" s="47"/>
      <c r="M303" s="46"/>
      <c r="N303" s="46"/>
      <c r="O303" s="48"/>
      <c r="P303" s="47"/>
      <c r="Q303" s="46"/>
      <c r="R303" s="46"/>
      <c r="S303" s="99">
        <f t="shared" si="90"/>
        <v>0</v>
      </c>
      <c r="T303" s="99">
        <f t="shared" si="91"/>
        <v>0</v>
      </c>
      <c r="U303" s="99">
        <f t="shared" si="92"/>
        <v>0</v>
      </c>
      <c r="V303" s="99">
        <f t="shared" si="93"/>
        <v>0</v>
      </c>
      <c r="W303" s="73" t="e">
        <f t="shared" si="94"/>
        <v>#DIV/0!</v>
      </c>
      <c r="X303" s="73"/>
      <c r="Y303" s="17"/>
      <c r="Z303" s="18"/>
      <c r="AA303" s="82"/>
      <c r="AB303" s="99">
        <v>0</v>
      </c>
      <c r="AC303" s="78"/>
      <c r="AD303" s="78"/>
      <c r="AE303" s="80"/>
      <c r="AF303" s="104">
        <v>0</v>
      </c>
      <c r="AG303" s="81"/>
      <c r="AH303" s="81"/>
      <c r="AI303" s="49">
        <f t="shared" si="96"/>
        <v>0</v>
      </c>
      <c r="AJ303" s="49">
        <f t="shared" si="97"/>
        <v>0</v>
      </c>
      <c r="AK303" s="49">
        <f t="shared" si="98"/>
        <v>0</v>
      </c>
      <c r="AL303" s="75">
        <f t="shared" si="99"/>
        <v>0</v>
      </c>
      <c r="AM303" s="49">
        <f t="shared" si="100"/>
        <v>0</v>
      </c>
      <c r="AN303" s="49">
        <f t="shared" si="101"/>
        <v>0</v>
      </c>
      <c r="AO303" s="49">
        <f t="shared" si="102"/>
        <v>0</v>
      </c>
      <c r="AP303" s="75">
        <f t="shared" si="103"/>
        <v>0</v>
      </c>
      <c r="AQ303" s="90"/>
      <c r="AR303" s="105">
        <f t="shared" si="104"/>
        <v>0</v>
      </c>
      <c r="AS303" s="90"/>
      <c r="AT303" s="105">
        <f t="shared" si="105"/>
        <v>0</v>
      </c>
      <c r="AU303" s="90"/>
      <c r="AV303" s="105">
        <f t="shared" si="106"/>
        <v>0</v>
      </c>
      <c r="AW303" s="90"/>
      <c r="AX303" s="105">
        <f t="shared" si="107"/>
        <v>0</v>
      </c>
      <c r="AY303" s="94">
        <f t="shared" si="108"/>
        <v>0</v>
      </c>
      <c r="AZ303" s="104">
        <f t="shared" si="109"/>
        <v>0</v>
      </c>
      <c r="BA303" s="96"/>
      <c r="BB303" s="96"/>
      <c r="BC303" s="96"/>
      <c r="BD303" s="107"/>
      <c r="BE303" s="107"/>
      <c r="BF303" s="107"/>
      <c r="BG303" s="62">
        <f t="shared" si="110"/>
        <v>0</v>
      </c>
      <c r="BH303" s="63">
        <f t="shared" si="111"/>
        <v>0</v>
      </c>
      <c r="BI303" s="64">
        <f t="shared" si="111"/>
        <v>0</v>
      </c>
      <c r="BJ303" s="64">
        <f t="shared" si="111"/>
        <v>0</v>
      </c>
      <c r="BK303" s="67"/>
      <c r="BL303" s="67"/>
      <c r="BM303" s="67"/>
      <c r="BN303" s="67"/>
      <c r="BO303" s="67"/>
      <c r="BP303" s="67"/>
      <c r="BQ303" s="67"/>
      <c r="BR303" s="67"/>
      <c r="BS303" s="68"/>
      <c r="BT303" s="69"/>
      <c r="BU303" s="69"/>
    </row>
    <row r="304" spans="1:73" ht="25.5" hidden="1" customHeight="1" outlineLevel="1">
      <c r="A304" s="14">
        <v>9</v>
      </c>
      <c r="B304" s="20" t="s">
        <v>348</v>
      </c>
      <c r="C304" s="46"/>
      <c r="D304" s="47"/>
      <c r="E304" s="46"/>
      <c r="F304" s="46"/>
      <c r="G304" s="46"/>
      <c r="H304" s="47"/>
      <c r="I304" s="46"/>
      <c r="J304" s="46"/>
      <c r="K304" s="46"/>
      <c r="L304" s="47"/>
      <c r="M304" s="46"/>
      <c r="N304" s="46"/>
      <c r="O304" s="48"/>
      <c r="P304" s="47"/>
      <c r="Q304" s="46"/>
      <c r="R304" s="46"/>
      <c r="S304" s="99">
        <f t="shared" si="90"/>
        <v>0</v>
      </c>
      <c r="T304" s="99">
        <f t="shared" si="91"/>
        <v>0</v>
      </c>
      <c r="U304" s="99">
        <f t="shared" si="92"/>
        <v>0</v>
      </c>
      <c r="V304" s="99">
        <f t="shared" si="93"/>
        <v>0</v>
      </c>
      <c r="W304" s="73" t="e">
        <f t="shared" si="94"/>
        <v>#DIV/0!</v>
      </c>
      <c r="X304" s="73"/>
      <c r="Y304" s="17"/>
      <c r="Z304" s="18"/>
      <c r="AA304" s="82"/>
      <c r="AB304" s="99">
        <v>0</v>
      </c>
      <c r="AC304" s="78"/>
      <c r="AD304" s="78"/>
      <c r="AE304" s="80"/>
      <c r="AF304" s="104">
        <v>0</v>
      </c>
      <c r="AG304" s="81"/>
      <c r="AH304" s="81"/>
      <c r="AI304" s="49">
        <f t="shared" si="96"/>
        <v>0</v>
      </c>
      <c r="AJ304" s="49">
        <f t="shared" si="97"/>
        <v>0</v>
      </c>
      <c r="AK304" s="49">
        <f t="shared" si="98"/>
        <v>0</v>
      </c>
      <c r="AL304" s="75">
        <f t="shared" si="99"/>
        <v>0</v>
      </c>
      <c r="AM304" s="49">
        <f t="shared" si="100"/>
        <v>0</v>
      </c>
      <c r="AN304" s="49">
        <f t="shared" si="101"/>
        <v>0</v>
      </c>
      <c r="AO304" s="49">
        <f t="shared" si="102"/>
        <v>0</v>
      </c>
      <c r="AP304" s="75">
        <f t="shared" si="103"/>
        <v>0</v>
      </c>
      <c r="AQ304" s="90"/>
      <c r="AR304" s="105">
        <f t="shared" si="104"/>
        <v>0</v>
      </c>
      <c r="AS304" s="90"/>
      <c r="AT304" s="105">
        <f t="shared" si="105"/>
        <v>0</v>
      </c>
      <c r="AU304" s="90"/>
      <c r="AV304" s="105">
        <f t="shared" si="106"/>
        <v>0</v>
      </c>
      <c r="AW304" s="90"/>
      <c r="AX304" s="105">
        <f t="shared" si="107"/>
        <v>0</v>
      </c>
      <c r="AY304" s="94">
        <f t="shared" si="108"/>
        <v>0</v>
      </c>
      <c r="AZ304" s="104">
        <f t="shared" si="109"/>
        <v>0</v>
      </c>
      <c r="BA304" s="96"/>
      <c r="BB304" s="96"/>
      <c r="BC304" s="96"/>
      <c r="BD304" s="107"/>
      <c r="BE304" s="107"/>
      <c r="BF304" s="107"/>
      <c r="BG304" s="62">
        <f t="shared" si="110"/>
        <v>0</v>
      </c>
      <c r="BH304" s="63">
        <f t="shared" si="111"/>
        <v>0</v>
      </c>
      <c r="BI304" s="64">
        <f t="shared" si="111"/>
        <v>0</v>
      </c>
      <c r="BJ304" s="64">
        <f t="shared" si="111"/>
        <v>0</v>
      </c>
      <c r="BK304" s="67"/>
      <c r="BL304" s="67"/>
      <c r="BM304" s="67"/>
      <c r="BN304" s="67"/>
      <c r="BO304" s="67"/>
      <c r="BP304" s="67"/>
      <c r="BQ304" s="67"/>
      <c r="BR304" s="67"/>
      <c r="BS304" s="68"/>
      <c r="BT304" s="69"/>
      <c r="BU304" s="69"/>
    </row>
    <row r="305" spans="1:73" ht="25.5" hidden="1" customHeight="1" outlineLevel="1">
      <c r="A305" s="14">
        <v>10</v>
      </c>
      <c r="B305" s="20" t="s">
        <v>349</v>
      </c>
      <c r="C305" s="46"/>
      <c r="D305" s="47"/>
      <c r="E305" s="46"/>
      <c r="F305" s="46"/>
      <c r="G305" s="46"/>
      <c r="H305" s="47"/>
      <c r="I305" s="46"/>
      <c r="J305" s="46"/>
      <c r="K305" s="46"/>
      <c r="L305" s="47"/>
      <c r="M305" s="46"/>
      <c r="N305" s="46"/>
      <c r="O305" s="48"/>
      <c r="P305" s="47"/>
      <c r="Q305" s="46"/>
      <c r="R305" s="46"/>
      <c r="S305" s="99">
        <f t="shared" si="90"/>
        <v>0</v>
      </c>
      <c r="T305" s="99">
        <f t="shared" si="91"/>
        <v>0</v>
      </c>
      <c r="U305" s="99">
        <f t="shared" si="92"/>
        <v>0</v>
      </c>
      <c r="V305" s="99">
        <f t="shared" si="93"/>
        <v>0</v>
      </c>
      <c r="W305" s="73" t="e">
        <f t="shared" si="94"/>
        <v>#DIV/0!</v>
      </c>
      <c r="X305" s="73"/>
      <c r="Y305" s="17"/>
      <c r="Z305" s="18"/>
      <c r="AA305" s="82"/>
      <c r="AB305" s="99">
        <v>0</v>
      </c>
      <c r="AC305" s="78"/>
      <c r="AD305" s="78"/>
      <c r="AE305" s="80"/>
      <c r="AF305" s="104">
        <v>0</v>
      </c>
      <c r="AG305" s="81"/>
      <c r="AH305" s="81"/>
      <c r="AI305" s="49">
        <f t="shared" si="96"/>
        <v>0</v>
      </c>
      <c r="AJ305" s="49">
        <f t="shared" si="97"/>
        <v>0</v>
      </c>
      <c r="AK305" s="49">
        <f t="shared" si="98"/>
        <v>0</v>
      </c>
      <c r="AL305" s="75">
        <f t="shared" si="99"/>
        <v>0</v>
      </c>
      <c r="AM305" s="49">
        <f t="shared" si="100"/>
        <v>0</v>
      </c>
      <c r="AN305" s="49">
        <f t="shared" si="101"/>
        <v>0</v>
      </c>
      <c r="AO305" s="49">
        <f t="shared" si="102"/>
        <v>0</v>
      </c>
      <c r="AP305" s="75">
        <f t="shared" si="103"/>
        <v>0</v>
      </c>
      <c r="AQ305" s="90"/>
      <c r="AR305" s="105">
        <f t="shared" si="104"/>
        <v>0</v>
      </c>
      <c r="AS305" s="90"/>
      <c r="AT305" s="105">
        <f t="shared" si="105"/>
        <v>0</v>
      </c>
      <c r="AU305" s="90"/>
      <c r="AV305" s="105">
        <f t="shared" si="106"/>
        <v>0</v>
      </c>
      <c r="AW305" s="90"/>
      <c r="AX305" s="105">
        <f t="shared" si="107"/>
        <v>0</v>
      </c>
      <c r="AY305" s="94">
        <f t="shared" si="108"/>
        <v>0</v>
      </c>
      <c r="AZ305" s="104">
        <f t="shared" si="109"/>
        <v>0</v>
      </c>
      <c r="BA305" s="96"/>
      <c r="BB305" s="96"/>
      <c r="BC305" s="96"/>
      <c r="BD305" s="107"/>
      <c r="BE305" s="107"/>
      <c r="BF305" s="107"/>
      <c r="BG305" s="62">
        <f t="shared" si="110"/>
        <v>0</v>
      </c>
      <c r="BH305" s="63">
        <f t="shared" si="111"/>
        <v>0</v>
      </c>
      <c r="BI305" s="64">
        <f t="shared" si="111"/>
        <v>0</v>
      </c>
      <c r="BJ305" s="64">
        <f t="shared" si="111"/>
        <v>0</v>
      </c>
      <c r="BK305" s="67"/>
      <c r="BL305" s="67"/>
      <c r="BM305" s="67"/>
      <c r="BN305" s="67"/>
      <c r="BO305" s="67"/>
      <c r="BP305" s="67"/>
      <c r="BQ305" s="67"/>
      <c r="BR305" s="67"/>
      <c r="BS305" s="68"/>
      <c r="BT305" s="69"/>
      <c r="BU305" s="69"/>
    </row>
    <row r="306" spans="1:73" ht="25.5" hidden="1" customHeight="1" outlineLevel="1">
      <c r="A306" s="14">
        <v>11</v>
      </c>
      <c r="B306" s="20" t="s">
        <v>350</v>
      </c>
      <c r="C306" s="46"/>
      <c r="D306" s="47"/>
      <c r="E306" s="46"/>
      <c r="F306" s="46"/>
      <c r="G306" s="46"/>
      <c r="H306" s="47"/>
      <c r="I306" s="46"/>
      <c r="J306" s="46"/>
      <c r="K306" s="46"/>
      <c r="L306" s="47"/>
      <c r="M306" s="46"/>
      <c r="N306" s="46"/>
      <c r="O306" s="48"/>
      <c r="P306" s="47"/>
      <c r="Q306" s="46"/>
      <c r="R306" s="46"/>
      <c r="S306" s="99">
        <f t="shared" si="90"/>
        <v>0</v>
      </c>
      <c r="T306" s="99">
        <f t="shared" si="91"/>
        <v>0</v>
      </c>
      <c r="U306" s="99">
        <f t="shared" si="92"/>
        <v>0</v>
      </c>
      <c r="V306" s="99">
        <f t="shared" si="93"/>
        <v>0</v>
      </c>
      <c r="W306" s="73" t="e">
        <f t="shared" si="94"/>
        <v>#DIV/0!</v>
      </c>
      <c r="X306" s="73"/>
      <c r="Y306" s="17"/>
      <c r="Z306" s="18"/>
      <c r="AA306" s="82"/>
      <c r="AB306" s="99">
        <v>0</v>
      </c>
      <c r="AC306" s="78"/>
      <c r="AD306" s="78"/>
      <c r="AE306" s="80"/>
      <c r="AF306" s="104">
        <v>0</v>
      </c>
      <c r="AG306" s="81"/>
      <c r="AH306" s="81"/>
      <c r="AI306" s="49">
        <f t="shared" si="96"/>
        <v>0</v>
      </c>
      <c r="AJ306" s="49">
        <f t="shared" si="97"/>
        <v>0</v>
      </c>
      <c r="AK306" s="49">
        <f t="shared" si="98"/>
        <v>0</v>
      </c>
      <c r="AL306" s="75">
        <f t="shared" si="99"/>
        <v>0</v>
      </c>
      <c r="AM306" s="49">
        <f t="shared" si="100"/>
        <v>0</v>
      </c>
      <c r="AN306" s="49">
        <f t="shared" si="101"/>
        <v>0</v>
      </c>
      <c r="AO306" s="49">
        <f t="shared" si="102"/>
        <v>0</v>
      </c>
      <c r="AP306" s="75">
        <f t="shared" si="103"/>
        <v>0</v>
      </c>
      <c r="AQ306" s="90"/>
      <c r="AR306" s="105">
        <f t="shared" si="104"/>
        <v>0</v>
      </c>
      <c r="AS306" s="90"/>
      <c r="AT306" s="105">
        <f t="shared" si="105"/>
        <v>0</v>
      </c>
      <c r="AU306" s="90"/>
      <c r="AV306" s="105">
        <f t="shared" si="106"/>
        <v>0</v>
      </c>
      <c r="AW306" s="90"/>
      <c r="AX306" s="105">
        <f t="shared" si="107"/>
        <v>0</v>
      </c>
      <c r="AY306" s="94">
        <f t="shared" si="108"/>
        <v>0</v>
      </c>
      <c r="AZ306" s="104">
        <f t="shared" si="109"/>
        <v>0</v>
      </c>
      <c r="BA306" s="96"/>
      <c r="BB306" s="96"/>
      <c r="BC306" s="96"/>
      <c r="BD306" s="107"/>
      <c r="BE306" s="107"/>
      <c r="BF306" s="107"/>
      <c r="BG306" s="62">
        <f t="shared" si="110"/>
        <v>0</v>
      </c>
      <c r="BH306" s="63">
        <f t="shared" si="111"/>
        <v>0</v>
      </c>
      <c r="BI306" s="64">
        <f t="shared" si="111"/>
        <v>0</v>
      </c>
      <c r="BJ306" s="64">
        <f t="shared" si="111"/>
        <v>0</v>
      </c>
      <c r="BK306" s="67"/>
      <c r="BL306" s="67"/>
      <c r="BM306" s="67"/>
      <c r="BN306" s="67"/>
      <c r="BO306" s="67"/>
      <c r="BP306" s="67"/>
      <c r="BQ306" s="67"/>
      <c r="BR306" s="67"/>
      <c r="BS306" s="68"/>
      <c r="BT306" s="69"/>
      <c r="BU306" s="69"/>
    </row>
    <row r="307" spans="1:73" ht="12.75" hidden="1" customHeight="1" outlineLevel="1">
      <c r="A307" s="14">
        <v>12</v>
      </c>
      <c r="B307" s="20" t="s">
        <v>351</v>
      </c>
      <c r="C307" s="46"/>
      <c r="D307" s="47"/>
      <c r="E307" s="46"/>
      <c r="F307" s="46"/>
      <c r="G307" s="46"/>
      <c r="H307" s="47"/>
      <c r="I307" s="46"/>
      <c r="J307" s="46"/>
      <c r="K307" s="46"/>
      <c r="L307" s="47"/>
      <c r="M307" s="46"/>
      <c r="N307" s="46"/>
      <c r="O307" s="48"/>
      <c r="P307" s="47"/>
      <c r="Q307" s="46"/>
      <c r="R307" s="46"/>
      <c r="S307" s="99">
        <f t="shared" si="90"/>
        <v>0</v>
      </c>
      <c r="T307" s="99">
        <f t="shared" si="91"/>
        <v>0</v>
      </c>
      <c r="U307" s="99">
        <f t="shared" si="92"/>
        <v>0</v>
      </c>
      <c r="V307" s="99">
        <f t="shared" si="93"/>
        <v>0</v>
      </c>
      <c r="W307" s="73" t="e">
        <f t="shared" si="94"/>
        <v>#DIV/0!</v>
      </c>
      <c r="X307" s="73"/>
      <c r="Y307" s="17"/>
      <c r="Z307" s="18"/>
      <c r="AA307" s="82"/>
      <c r="AB307" s="99">
        <v>0</v>
      </c>
      <c r="AC307" s="78"/>
      <c r="AD307" s="78"/>
      <c r="AE307" s="80"/>
      <c r="AF307" s="104">
        <v>0</v>
      </c>
      <c r="AG307" s="81"/>
      <c r="AH307" s="81"/>
      <c r="AI307" s="49">
        <f t="shared" si="96"/>
        <v>0</v>
      </c>
      <c r="AJ307" s="49">
        <f t="shared" si="97"/>
        <v>0</v>
      </c>
      <c r="AK307" s="49">
        <f t="shared" si="98"/>
        <v>0</v>
      </c>
      <c r="AL307" s="75">
        <f t="shared" si="99"/>
        <v>0</v>
      </c>
      <c r="AM307" s="49">
        <f t="shared" si="100"/>
        <v>0</v>
      </c>
      <c r="AN307" s="49">
        <f t="shared" si="101"/>
        <v>0</v>
      </c>
      <c r="AO307" s="49">
        <f t="shared" si="102"/>
        <v>0</v>
      </c>
      <c r="AP307" s="75">
        <f t="shared" si="103"/>
        <v>0</v>
      </c>
      <c r="AQ307" s="90"/>
      <c r="AR307" s="105">
        <f t="shared" si="104"/>
        <v>0</v>
      </c>
      <c r="AS307" s="90"/>
      <c r="AT307" s="105">
        <f t="shared" si="105"/>
        <v>0</v>
      </c>
      <c r="AU307" s="90"/>
      <c r="AV307" s="105">
        <f t="shared" si="106"/>
        <v>0</v>
      </c>
      <c r="AW307" s="90"/>
      <c r="AX307" s="105">
        <f t="shared" si="107"/>
        <v>0</v>
      </c>
      <c r="AY307" s="94">
        <f t="shared" si="108"/>
        <v>0</v>
      </c>
      <c r="AZ307" s="104">
        <f t="shared" si="109"/>
        <v>0</v>
      </c>
      <c r="BA307" s="96"/>
      <c r="BB307" s="96"/>
      <c r="BC307" s="96"/>
      <c r="BD307" s="107"/>
      <c r="BE307" s="107"/>
      <c r="BF307" s="107"/>
      <c r="BG307" s="62">
        <f t="shared" si="110"/>
        <v>0</v>
      </c>
      <c r="BH307" s="63">
        <f t="shared" si="111"/>
        <v>0</v>
      </c>
      <c r="BI307" s="64">
        <f t="shared" si="111"/>
        <v>0</v>
      </c>
      <c r="BJ307" s="64">
        <f t="shared" si="111"/>
        <v>0</v>
      </c>
      <c r="BK307" s="67"/>
      <c r="BL307" s="67"/>
      <c r="BM307" s="67"/>
      <c r="BN307" s="67"/>
      <c r="BO307" s="67"/>
      <c r="BP307" s="67"/>
      <c r="BQ307" s="67"/>
      <c r="BR307" s="67"/>
      <c r="BS307" s="68"/>
      <c r="BT307" s="69"/>
      <c r="BU307" s="69"/>
    </row>
    <row r="308" spans="1:73" ht="25.5" hidden="1" customHeight="1" outlineLevel="1">
      <c r="A308" s="14">
        <v>13</v>
      </c>
      <c r="B308" s="15" t="s">
        <v>440</v>
      </c>
      <c r="C308" s="46"/>
      <c r="D308" s="47"/>
      <c r="E308" s="46"/>
      <c r="F308" s="46"/>
      <c r="G308" s="46"/>
      <c r="H308" s="47"/>
      <c r="I308" s="46"/>
      <c r="J308" s="46"/>
      <c r="K308" s="46"/>
      <c r="L308" s="47"/>
      <c r="M308" s="46"/>
      <c r="N308" s="46"/>
      <c r="O308" s="48"/>
      <c r="P308" s="47"/>
      <c r="Q308" s="46"/>
      <c r="R308" s="46"/>
      <c r="S308" s="99">
        <f t="shared" si="90"/>
        <v>0</v>
      </c>
      <c r="T308" s="99">
        <f t="shared" si="91"/>
        <v>0</v>
      </c>
      <c r="U308" s="99">
        <f t="shared" si="92"/>
        <v>0</v>
      </c>
      <c r="V308" s="99">
        <f t="shared" si="93"/>
        <v>0</v>
      </c>
      <c r="W308" s="73" t="e">
        <f t="shared" si="94"/>
        <v>#DIV/0!</v>
      </c>
      <c r="X308" s="73"/>
      <c r="Y308" s="17"/>
      <c r="Z308" s="18"/>
      <c r="AA308" s="78"/>
      <c r="AB308" s="99">
        <v>0</v>
      </c>
      <c r="AC308" s="78"/>
      <c r="AD308" s="78"/>
      <c r="AE308" s="80"/>
      <c r="AF308" s="104">
        <v>0</v>
      </c>
      <c r="AG308" s="81"/>
      <c r="AH308" s="81"/>
      <c r="AI308" s="49">
        <f t="shared" si="96"/>
        <v>0</v>
      </c>
      <c r="AJ308" s="49">
        <f t="shared" si="97"/>
        <v>0</v>
      </c>
      <c r="AK308" s="49">
        <f t="shared" si="98"/>
        <v>0</v>
      </c>
      <c r="AL308" s="75">
        <f t="shared" si="99"/>
        <v>0</v>
      </c>
      <c r="AM308" s="49">
        <f t="shared" si="100"/>
        <v>0</v>
      </c>
      <c r="AN308" s="49">
        <f t="shared" si="101"/>
        <v>0</v>
      </c>
      <c r="AO308" s="49">
        <f t="shared" si="102"/>
        <v>0</v>
      </c>
      <c r="AP308" s="75">
        <f t="shared" si="103"/>
        <v>0</v>
      </c>
      <c r="AQ308" s="90"/>
      <c r="AR308" s="105">
        <f t="shared" si="104"/>
        <v>0</v>
      </c>
      <c r="AS308" s="90"/>
      <c r="AT308" s="105">
        <f t="shared" si="105"/>
        <v>0</v>
      </c>
      <c r="AU308" s="90"/>
      <c r="AV308" s="105">
        <f t="shared" si="106"/>
        <v>0</v>
      </c>
      <c r="AW308" s="90"/>
      <c r="AX308" s="105">
        <f t="shared" si="107"/>
        <v>0</v>
      </c>
      <c r="AY308" s="94">
        <f t="shared" si="108"/>
        <v>0</v>
      </c>
      <c r="AZ308" s="104">
        <f t="shared" si="109"/>
        <v>0</v>
      </c>
      <c r="BA308" s="96"/>
      <c r="BB308" s="96"/>
      <c r="BC308" s="96"/>
      <c r="BD308" s="107"/>
      <c r="BE308" s="107"/>
      <c r="BF308" s="107"/>
      <c r="BG308" s="62">
        <f t="shared" si="110"/>
        <v>0</v>
      </c>
      <c r="BH308" s="63">
        <f t="shared" si="111"/>
        <v>0</v>
      </c>
      <c r="BI308" s="64">
        <f t="shared" si="111"/>
        <v>0</v>
      </c>
      <c r="BJ308" s="64">
        <f t="shared" si="111"/>
        <v>0</v>
      </c>
      <c r="BK308" s="67"/>
      <c r="BL308" s="67"/>
      <c r="BM308" s="67"/>
      <c r="BN308" s="67"/>
      <c r="BO308" s="67"/>
      <c r="BP308" s="67"/>
      <c r="BQ308" s="67"/>
      <c r="BR308" s="67"/>
      <c r="BS308" s="68"/>
      <c r="BT308" s="69"/>
      <c r="BU308" s="69"/>
    </row>
    <row r="309" spans="1:73" ht="25.5" hidden="1" customHeight="1" outlineLevel="1">
      <c r="A309" s="14">
        <v>14</v>
      </c>
      <c r="B309" s="20" t="s">
        <v>353</v>
      </c>
      <c r="C309" s="46"/>
      <c r="D309" s="47"/>
      <c r="E309" s="46"/>
      <c r="F309" s="46"/>
      <c r="G309" s="46"/>
      <c r="H309" s="47"/>
      <c r="I309" s="46"/>
      <c r="J309" s="46"/>
      <c r="K309" s="46"/>
      <c r="L309" s="47"/>
      <c r="M309" s="46"/>
      <c r="N309" s="46"/>
      <c r="O309" s="48"/>
      <c r="P309" s="47"/>
      <c r="Q309" s="46"/>
      <c r="R309" s="46"/>
      <c r="S309" s="99">
        <f t="shared" si="90"/>
        <v>0</v>
      </c>
      <c r="T309" s="99">
        <f t="shared" si="91"/>
        <v>0</v>
      </c>
      <c r="U309" s="99">
        <f t="shared" si="92"/>
        <v>0</v>
      </c>
      <c r="V309" s="99">
        <f t="shared" si="93"/>
        <v>0</v>
      </c>
      <c r="W309" s="73" t="e">
        <f t="shared" si="94"/>
        <v>#DIV/0!</v>
      </c>
      <c r="X309" s="73"/>
      <c r="Y309" s="17"/>
      <c r="Z309" s="18"/>
      <c r="AA309" s="82"/>
      <c r="AB309" s="99">
        <v>0</v>
      </c>
      <c r="AC309" s="78"/>
      <c r="AD309" s="78"/>
      <c r="AE309" s="80"/>
      <c r="AF309" s="104">
        <v>0</v>
      </c>
      <c r="AG309" s="81"/>
      <c r="AH309" s="81"/>
      <c r="AI309" s="49">
        <f t="shared" si="96"/>
        <v>0</v>
      </c>
      <c r="AJ309" s="49">
        <f t="shared" si="97"/>
        <v>0</v>
      </c>
      <c r="AK309" s="49">
        <f t="shared" si="98"/>
        <v>0</v>
      </c>
      <c r="AL309" s="75">
        <f t="shared" si="99"/>
        <v>0</v>
      </c>
      <c r="AM309" s="49">
        <f t="shared" si="100"/>
        <v>0</v>
      </c>
      <c r="AN309" s="49">
        <f t="shared" si="101"/>
        <v>0</v>
      </c>
      <c r="AO309" s="49">
        <f t="shared" si="102"/>
        <v>0</v>
      </c>
      <c r="AP309" s="75">
        <f t="shared" si="103"/>
        <v>0</v>
      </c>
      <c r="AQ309" s="90"/>
      <c r="AR309" s="105">
        <f t="shared" si="104"/>
        <v>0</v>
      </c>
      <c r="AS309" s="90"/>
      <c r="AT309" s="105">
        <f t="shared" si="105"/>
        <v>0</v>
      </c>
      <c r="AU309" s="90"/>
      <c r="AV309" s="105">
        <f t="shared" si="106"/>
        <v>0</v>
      </c>
      <c r="AW309" s="90"/>
      <c r="AX309" s="105">
        <f t="shared" si="107"/>
        <v>0</v>
      </c>
      <c r="AY309" s="94">
        <f t="shared" si="108"/>
        <v>0</v>
      </c>
      <c r="AZ309" s="104">
        <f t="shared" si="109"/>
        <v>0</v>
      </c>
      <c r="BA309" s="96"/>
      <c r="BB309" s="96"/>
      <c r="BC309" s="96"/>
      <c r="BD309" s="107"/>
      <c r="BE309" s="107"/>
      <c r="BF309" s="107"/>
      <c r="BG309" s="62">
        <f t="shared" si="110"/>
        <v>0</v>
      </c>
      <c r="BH309" s="63">
        <f t="shared" si="111"/>
        <v>0</v>
      </c>
      <c r="BI309" s="64">
        <f t="shared" si="111"/>
        <v>0</v>
      </c>
      <c r="BJ309" s="64">
        <f t="shared" si="111"/>
        <v>0</v>
      </c>
      <c r="BK309" s="67"/>
      <c r="BL309" s="67"/>
      <c r="BM309" s="67"/>
      <c r="BN309" s="67"/>
      <c r="BO309" s="67"/>
      <c r="BP309" s="67"/>
      <c r="BQ309" s="67"/>
      <c r="BR309" s="67"/>
      <c r="BS309" s="68"/>
      <c r="BT309" s="69"/>
      <c r="BU309" s="69"/>
    </row>
    <row r="310" spans="1:73" s="13" customFormat="1" ht="15.75" collapsed="1">
      <c r="A310" s="11">
        <v>25</v>
      </c>
      <c r="B310" s="11" t="s">
        <v>29</v>
      </c>
      <c r="C310" s="46"/>
      <c r="D310" s="47"/>
      <c r="E310" s="46"/>
      <c r="F310" s="46"/>
      <c r="G310" s="46"/>
      <c r="H310" s="47"/>
      <c r="I310" s="46"/>
      <c r="J310" s="46"/>
      <c r="K310" s="46"/>
      <c r="L310" s="47"/>
      <c r="M310" s="46"/>
      <c r="N310" s="46"/>
      <c r="O310" s="48"/>
      <c r="P310" s="47"/>
      <c r="Q310" s="46"/>
      <c r="R310" s="46"/>
      <c r="S310" s="99">
        <f t="shared" si="90"/>
        <v>0</v>
      </c>
      <c r="T310" s="99">
        <f t="shared" si="91"/>
        <v>0</v>
      </c>
      <c r="U310" s="99">
        <f t="shared" si="92"/>
        <v>0</v>
      </c>
      <c r="V310" s="99">
        <f t="shared" si="93"/>
        <v>0</v>
      </c>
      <c r="W310" s="73"/>
      <c r="X310" s="73"/>
      <c r="Y310" s="12"/>
      <c r="Z310" s="12"/>
      <c r="AA310" s="76">
        <v>1</v>
      </c>
      <c r="AB310" s="99">
        <v>900000</v>
      </c>
      <c r="AC310" s="76">
        <v>5</v>
      </c>
      <c r="AD310" s="76">
        <v>0</v>
      </c>
      <c r="AE310" s="76"/>
      <c r="AF310" s="104">
        <v>0</v>
      </c>
      <c r="AG310" s="76"/>
      <c r="AH310" s="76"/>
      <c r="AI310" s="49">
        <f t="shared" si="96"/>
        <v>1</v>
      </c>
      <c r="AJ310" s="49">
        <f t="shared" si="97"/>
        <v>5</v>
      </c>
      <c r="AK310" s="49">
        <f t="shared" si="98"/>
        <v>0</v>
      </c>
      <c r="AL310" s="75">
        <f t="shared" si="99"/>
        <v>900000</v>
      </c>
      <c r="AM310" s="49">
        <f t="shared" si="100"/>
        <v>1</v>
      </c>
      <c r="AN310" s="49">
        <f t="shared" si="101"/>
        <v>5</v>
      </c>
      <c r="AO310" s="49">
        <f t="shared" si="102"/>
        <v>0</v>
      </c>
      <c r="AP310" s="75">
        <f t="shared" si="103"/>
        <v>900000</v>
      </c>
      <c r="AQ310" s="91">
        <v>20</v>
      </c>
      <c r="AR310" s="105">
        <f t="shared" si="104"/>
        <v>80000</v>
      </c>
      <c r="AS310" s="91">
        <v>1</v>
      </c>
      <c r="AT310" s="105">
        <f t="shared" si="105"/>
        <v>4010.25</v>
      </c>
      <c r="AU310" s="91">
        <v>1</v>
      </c>
      <c r="AV310" s="105">
        <f t="shared" si="106"/>
        <v>4500</v>
      </c>
      <c r="AW310" s="91">
        <v>6</v>
      </c>
      <c r="AX310" s="105">
        <f t="shared" si="107"/>
        <v>13761.54</v>
      </c>
      <c r="AY310" s="94">
        <f t="shared" si="108"/>
        <v>28</v>
      </c>
      <c r="AZ310" s="104">
        <f t="shared" si="109"/>
        <v>102271.79000000001</v>
      </c>
      <c r="BA310" s="95">
        <v>6</v>
      </c>
      <c r="BB310" s="95">
        <v>5</v>
      </c>
      <c r="BC310" s="95">
        <v>0</v>
      </c>
      <c r="BD310" s="104"/>
      <c r="BE310" s="104">
        <v>4649700</v>
      </c>
      <c r="BF310" s="103"/>
      <c r="BG310" s="62">
        <f>BK310+BL310+BP310+624</f>
        <v>947</v>
      </c>
      <c r="BH310" s="63">
        <f t="shared" si="111"/>
        <v>0</v>
      </c>
      <c r="BI310" s="64">
        <f t="shared" si="111"/>
        <v>0</v>
      </c>
      <c r="BJ310" s="64">
        <f>BO310+BS310+22</f>
        <v>26</v>
      </c>
      <c r="BK310" s="64">
        <v>4</v>
      </c>
      <c r="BL310" s="64">
        <v>319</v>
      </c>
      <c r="BM310" s="64"/>
      <c r="BN310" s="64">
        <v>0</v>
      </c>
      <c r="BO310" s="64">
        <v>4</v>
      </c>
      <c r="BP310" s="64"/>
      <c r="BQ310" s="64"/>
      <c r="BR310" s="64"/>
      <c r="BS310" s="65"/>
      <c r="BT310" s="66">
        <v>0</v>
      </c>
      <c r="BU310" s="66">
        <v>0</v>
      </c>
    </row>
    <row r="311" spans="1:73" ht="12.75" hidden="1" customHeight="1" outlineLevel="1">
      <c r="A311" s="14">
        <v>1</v>
      </c>
      <c r="B311" s="15" t="s">
        <v>358</v>
      </c>
      <c r="C311" s="46"/>
      <c r="D311" s="47"/>
      <c r="E311" s="46"/>
      <c r="F311" s="46"/>
      <c r="G311" s="46"/>
      <c r="H311" s="47"/>
      <c r="I311" s="46"/>
      <c r="J311" s="46"/>
      <c r="K311" s="46"/>
      <c r="L311" s="47"/>
      <c r="M311" s="46"/>
      <c r="N311" s="46"/>
      <c r="O311" s="48"/>
      <c r="P311" s="47"/>
      <c r="Q311" s="46"/>
      <c r="R311" s="46"/>
      <c r="S311" s="99">
        <f t="shared" si="90"/>
        <v>0</v>
      </c>
      <c r="T311" s="99">
        <f t="shared" si="91"/>
        <v>0</v>
      </c>
      <c r="U311" s="99">
        <f t="shared" si="92"/>
        <v>0</v>
      </c>
      <c r="V311" s="99">
        <f t="shared" si="93"/>
        <v>0</v>
      </c>
      <c r="W311" s="73" t="e">
        <f t="shared" si="94"/>
        <v>#DIV/0!</v>
      </c>
      <c r="X311" s="73" t="e">
        <f t="shared" si="95"/>
        <v>#DIV/0!</v>
      </c>
      <c r="Y311" s="17"/>
      <c r="Z311" s="18"/>
      <c r="AA311" s="86"/>
      <c r="AB311" s="99">
        <v>0</v>
      </c>
      <c r="AC311" s="78"/>
      <c r="AD311" s="78"/>
      <c r="AE311" s="80"/>
      <c r="AF311" s="104">
        <v>0</v>
      </c>
      <c r="AG311" s="81"/>
      <c r="AH311" s="81"/>
      <c r="AI311" s="49">
        <f t="shared" si="96"/>
        <v>0</v>
      </c>
      <c r="AJ311" s="49">
        <f t="shared" si="97"/>
        <v>0</v>
      </c>
      <c r="AK311" s="49">
        <f t="shared" si="98"/>
        <v>0</v>
      </c>
      <c r="AL311" s="75">
        <f t="shared" si="99"/>
        <v>0</v>
      </c>
      <c r="AM311" s="49">
        <f t="shared" si="100"/>
        <v>0</v>
      </c>
      <c r="AN311" s="49">
        <f t="shared" si="101"/>
        <v>0</v>
      </c>
      <c r="AO311" s="49">
        <f t="shared" si="102"/>
        <v>0</v>
      </c>
      <c r="AP311" s="75">
        <f t="shared" si="103"/>
        <v>0</v>
      </c>
      <c r="AQ311" s="90"/>
      <c r="AR311" s="105">
        <f t="shared" si="104"/>
        <v>0</v>
      </c>
      <c r="AS311" s="90"/>
      <c r="AT311" s="105">
        <f t="shared" si="105"/>
        <v>0</v>
      </c>
      <c r="AU311" s="90"/>
      <c r="AV311" s="105">
        <f t="shared" si="106"/>
        <v>0</v>
      </c>
      <c r="AW311" s="90"/>
      <c r="AX311" s="105">
        <f t="shared" si="107"/>
        <v>0</v>
      </c>
      <c r="AY311" s="94">
        <f t="shared" si="108"/>
        <v>0</v>
      </c>
      <c r="AZ311" s="104">
        <f t="shared" si="109"/>
        <v>0</v>
      </c>
      <c r="BA311" s="96"/>
      <c r="BB311" s="96"/>
      <c r="BC311" s="96"/>
      <c r="BD311" s="107"/>
      <c r="BE311" s="107"/>
      <c r="BF311" s="107"/>
      <c r="BG311" s="62">
        <f t="shared" si="110"/>
        <v>0</v>
      </c>
      <c r="BH311" s="63">
        <f t="shared" si="111"/>
        <v>0</v>
      </c>
      <c r="BI311" s="64">
        <f t="shared" si="111"/>
        <v>0</v>
      </c>
      <c r="BJ311" s="64">
        <f t="shared" si="111"/>
        <v>0</v>
      </c>
      <c r="BK311" s="67"/>
      <c r="BL311" s="67"/>
      <c r="BM311" s="67"/>
      <c r="BN311" s="67"/>
      <c r="BO311" s="67"/>
      <c r="BP311" s="67"/>
      <c r="BQ311" s="67"/>
      <c r="BR311" s="67"/>
      <c r="BS311" s="68"/>
      <c r="BT311" s="69"/>
      <c r="BU311" s="69"/>
    </row>
    <row r="312" spans="1:73" ht="12.75" hidden="1" customHeight="1" outlineLevel="1">
      <c r="A312" s="14">
        <v>2</v>
      </c>
      <c r="B312" s="20" t="s">
        <v>354</v>
      </c>
      <c r="C312" s="46"/>
      <c r="D312" s="47"/>
      <c r="E312" s="46"/>
      <c r="F312" s="46"/>
      <c r="G312" s="46"/>
      <c r="H312" s="47"/>
      <c r="I312" s="46"/>
      <c r="J312" s="46"/>
      <c r="K312" s="46"/>
      <c r="L312" s="47"/>
      <c r="M312" s="46"/>
      <c r="N312" s="46"/>
      <c r="O312" s="48"/>
      <c r="P312" s="47"/>
      <c r="Q312" s="46"/>
      <c r="R312" s="46"/>
      <c r="S312" s="99">
        <f t="shared" si="90"/>
        <v>0</v>
      </c>
      <c r="T312" s="99">
        <f t="shared" si="91"/>
        <v>0</v>
      </c>
      <c r="U312" s="99">
        <f t="shared" si="92"/>
        <v>0</v>
      </c>
      <c r="V312" s="99">
        <f t="shared" si="93"/>
        <v>0</v>
      </c>
      <c r="W312" s="73" t="e">
        <f t="shared" si="94"/>
        <v>#DIV/0!</v>
      </c>
      <c r="X312" s="73" t="e">
        <f t="shared" si="95"/>
        <v>#DIV/0!</v>
      </c>
      <c r="Y312" s="17"/>
      <c r="Z312" s="18"/>
      <c r="AA312" s="86"/>
      <c r="AB312" s="99">
        <v>0</v>
      </c>
      <c r="AC312" s="78"/>
      <c r="AD312" s="78"/>
      <c r="AE312" s="80"/>
      <c r="AF312" s="104">
        <v>0</v>
      </c>
      <c r="AG312" s="81"/>
      <c r="AH312" s="81"/>
      <c r="AI312" s="49">
        <f t="shared" si="96"/>
        <v>0</v>
      </c>
      <c r="AJ312" s="49">
        <f t="shared" si="97"/>
        <v>0</v>
      </c>
      <c r="AK312" s="49">
        <f t="shared" si="98"/>
        <v>0</v>
      </c>
      <c r="AL312" s="75">
        <f t="shared" si="99"/>
        <v>0</v>
      </c>
      <c r="AM312" s="49">
        <f t="shared" si="100"/>
        <v>0</v>
      </c>
      <c r="AN312" s="49">
        <f t="shared" si="101"/>
        <v>0</v>
      </c>
      <c r="AO312" s="49">
        <f t="shared" si="102"/>
        <v>0</v>
      </c>
      <c r="AP312" s="75">
        <f t="shared" si="103"/>
        <v>0</v>
      </c>
      <c r="AQ312" s="90"/>
      <c r="AR312" s="105">
        <f t="shared" si="104"/>
        <v>0</v>
      </c>
      <c r="AS312" s="90"/>
      <c r="AT312" s="105">
        <f t="shared" si="105"/>
        <v>0</v>
      </c>
      <c r="AU312" s="90"/>
      <c r="AV312" s="105">
        <f t="shared" si="106"/>
        <v>0</v>
      </c>
      <c r="AW312" s="90"/>
      <c r="AX312" s="105">
        <f t="shared" si="107"/>
        <v>0</v>
      </c>
      <c r="AY312" s="94">
        <f t="shared" si="108"/>
        <v>0</v>
      </c>
      <c r="AZ312" s="104">
        <f t="shared" si="109"/>
        <v>0</v>
      </c>
      <c r="BA312" s="96"/>
      <c r="BB312" s="96"/>
      <c r="BC312" s="96"/>
      <c r="BD312" s="107"/>
      <c r="BE312" s="107"/>
      <c r="BF312" s="107"/>
      <c r="BG312" s="62">
        <f t="shared" si="110"/>
        <v>0</v>
      </c>
      <c r="BH312" s="63">
        <f t="shared" si="111"/>
        <v>0</v>
      </c>
      <c r="BI312" s="64">
        <f t="shared" si="111"/>
        <v>0</v>
      </c>
      <c r="BJ312" s="64">
        <f t="shared" si="111"/>
        <v>0</v>
      </c>
      <c r="BK312" s="67"/>
      <c r="BL312" s="67"/>
      <c r="BM312" s="67"/>
      <c r="BN312" s="67"/>
      <c r="BO312" s="67"/>
      <c r="BP312" s="67"/>
      <c r="BQ312" s="67"/>
      <c r="BR312" s="67"/>
      <c r="BS312" s="68"/>
      <c r="BT312" s="69"/>
      <c r="BU312" s="69"/>
    </row>
    <row r="313" spans="1:73" ht="38.25" hidden="1" customHeight="1" outlineLevel="1">
      <c r="A313" s="14">
        <v>3</v>
      </c>
      <c r="B313" s="20" t="s">
        <v>355</v>
      </c>
      <c r="C313" s="46"/>
      <c r="D313" s="47"/>
      <c r="E313" s="46"/>
      <c r="F313" s="46"/>
      <c r="G313" s="46"/>
      <c r="H313" s="47"/>
      <c r="I313" s="46"/>
      <c r="J313" s="46"/>
      <c r="K313" s="46"/>
      <c r="L313" s="47"/>
      <c r="M313" s="46"/>
      <c r="N313" s="46"/>
      <c r="O313" s="48"/>
      <c r="P313" s="47"/>
      <c r="Q313" s="46"/>
      <c r="R313" s="46"/>
      <c r="S313" s="99">
        <f t="shared" si="90"/>
        <v>0</v>
      </c>
      <c r="T313" s="99">
        <f t="shared" si="91"/>
        <v>0</v>
      </c>
      <c r="U313" s="99">
        <f t="shared" si="92"/>
        <v>0</v>
      </c>
      <c r="V313" s="99">
        <f t="shared" si="93"/>
        <v>0</v>
      </c>
      <c r="W313" s="73" t="e">
        <f t="shared" si="94"/>
        <v>#DIV/0!</v>
      </c>
      <c r="X313" s="73" t="e">
        <f t="shared" si="95"/>
        <v>#DIV/0!</v>
      </c>
      <c r="Y313" s="17"/>
      <c r="Z313" s="18"/>
      <c r="AA313" s="86"/>
      <c r="AB313" s="99">
        <v>0</v>
      </c>
      <c r="AC313" s="78"/>
      <c r="AD313" s="78"/>
      <c r="AE313" s="80"/>
      <c r="AF313" s="104">
        <v>0</v>
      </c>
      <c r="AG313" s="81"/>
      <c r="AH313" s="81"/>
      <c r="AI313" s="49">
        <f t="shared" si="96"/>
        <v>0</v>
      </c>
      <c r="AJ313" s="49">
        <f t="shared" si="97"/>
        <v>0</v>
      </c>
      <c r="AK313" s="49">
        <f t="shared" si="98"/>
        <v>0</v>
      </c>
      <c r="AL313" s="75">
        <f t="shared" si="99"/>
        <v>0</v>
      </c>
      <c r="AM313" s="49">
        <f t="shared" si="100"/>
        <v>0</v>
      </c>
      <c r="AN313" s="49">
        <f t="shared" si="101"/>
        <v>0</v>
      </c>
      <c r="AO313" s="49">
        <f t="shared" si="102"/>
        <v>0</v>
      </c>
      <c r="AP313" s="75">
        <f t="shared" si="103"/>
        <v>0</v>
      </c>
      <c r="AQ313" s="90"/>
      <c r="AR313" s="105">
        <f t="shared" si="104"/>
        <v>0</v>
      </c>
      <c r="AS313" s="90"/>
      <c r="AT313" s="105">
        <f t="shared" si="105"/>
        <v>0</v>
      </c>
      <c r="AU313" s="90"/>
      <c r="AV313" s="105">
        <f t="shared" si="106"/>
        <v>0</v>
      </c>
      <c r="AW313" s="90"/>
      <c r="AX313" s="105">
        <f t="shared" si="107"/>
        <v>0</v>
      </c>
      <c r="AY313" s="94">
        <f t="shared" si="108"/>
        <v>0</v>
      </c>
      <c r="AZ313" s="104">
        <f t="shared" si="109"/>
        <v>0</v>
      </c>
      <c r="BA313" s="96"/>
      <c r="BB313" s="96"/>
      <c r="BC313" s="96"/>
      <c r="BD313" s="107"/>
      <c r="BE313" s="107"/>
      <c r="BF313" s="107"/>
      <c r="BG313" s="62">
        <f t="shared" si="110"/>
        <v>0</v>
      </c>
      <c r="BH313" s="63">
        <f t="shared" si="111"/>
        <v>0</v>
      </c>
      <c r="BI313" s="64">
        <f t="shared" si="111"/>
        <v>0</v>
      </c>
      <c r="BJ313" s="64">
        <f t="shared" si="111"/>
        <v>0</v>
      </c>
      <c r="BK313" s="67"/>
      <c r="BL313" s="67"/>
      <c r="BM313" s="67"/>
      <c r="BN313" s="67"/>
      <c r="BO313" s="67"/>
      <c r="BP313" s="67"/>
      <c r="BQ313" s="67"/>
      <c r="BR313" s="67"/>
      <c r="BS313" s="68"/>
      <c r="BT313" s="69"/>
      <c r="BU313" s="69"/>
    </row>
    <row r="314" spans="1:73" ht="25.5" hidden="1" customHeight="1" outlineLevel="1">
      <c r="A314" s="14">
        <v>4</v>
      </c>
      <c r="B314" s="20" t="s">
        <v>356</v>
      </c>
      <c r="C314" s="46"/>
      <c r="D314" s="47"/>
      <c r="E314" s="46"/>
      <c r="F314" s="46"/>
      <c r="G314" s="46"/>
      <c r="H314" s="47"/>
      <c r="I314" s="46"/>
      <c r="J314" s="46"/>
      <c r="K314" s="46"/>
      <c r="L314" s="47"/>
      <c r="M314" s="46"/>
      <c r="N314" s="46"/>
      <c r="O314" s="48"/>
      <c r="P314" s="47"/>
      <c r="Q314" s="46"/>
      <c r="R314" s="46"/>
      <c r="S314" s="99">
        <f t="shared" si="90"/>
        <v>0</v>
      </c>
      <c r="T314" s="99">
        <f t="shared" si="91"/>
        <v>0</v>
      </c>
      <c r="U314" s="99">
        <f t="shared" si="92"/>
        <v>0</v>
      </c>
      <c r="V314" s="99">
        <f t="shared" si="93"/>
        <v>0</v>
      </c>
      <c r="W314" s="73" t="e">
        <f t="shared" si="94"/>
        <v>#DIV/0!</v>
      </c>
      <c r="X314" s="73" t="e">
        <f t="shared" si="95"/>
        <v>#DIV/0!</v>
      </c>
      <c r="Y314" s="17"/>
      <c r="Z314" s="18"/>
      <c r="AA314" s="86"/>
      <c r="AB314" s="99">
        <v>0</v>
      </c>
      <c r="AC314" s="78"/>
      <c r="AD314" s="78"/>
      <c r="AE314" s="80"/>
      <c r="AF314" s="104">
        <v>0</v>
      </c>
      <c r="AG314" s="81"/>
      <c r="AH314" s="81"/>
      <c r="AI314" s="49">
        <f t="shared" si="96"/>
        <v>0</v>
      </c>
      <c r="AJ314" s="49">
        <f t="shared" si="97"/>
        <v>0</v>
      </c>
      <c r="AK314" s="49">
        <f t="shared" si="98"/>
        <v>0</v>
      </c>
      <c r="AL314" s="75">
        <f t="shared" si="99"/>
        <v>0</v>
      </c>
      <c r="AM314" s="49">
        <f t="shared" si="100"/>
        <v>0</v>
      </c>
      <c r="AN314" s="49">
        <f t="shared" si="101"/>
        <v>0</v>
      </c>
      <c r="AO314" s="49">
        <f t="shared" si="102"/>
        <v>0</v>
      </c>
      <c r="AP314" s="75">
        <f t="shared" si="103"/>
        <v>0</v>
      </c>
      <c r="AQ314" s="90"/>
      <c r="AR314" s="105">
        <f t="shared" si="104"/>
        <v>0</v>
      </c>
      <c r="AS314" s="90"/>
      <c r="AT314" s="105">
        <f t="shared" si="105"/>
        <v>0</v>
      </c>
      <c r="AU314" s="90"/>
      <c r="AV314" s="105">
        <f t="shared" si="106"/>
        <v>0</v>
      </c>
      <c r="AW314" s="90"/>
      <c r="AX314" s="105">
        <f t="shared" si="107"/>
        <v>0</v>
      </c>
      <c r="AY314" s="94">
        <f t="shared" si="108"/>
        <v>0</v>
      </c>
      <c r="AZ314" s="104">
        <f t="shared" si="109"/>
        <v>0</v>
      </c>
      <c r="BA314" s="96"/>
      <c r="BB314" s="96"/>
      <c r="BC314" s="96"/>
      <c r="BD314" s="107"/>
      <c r="BE314" s="107"/>
      <c r="BF314" s="107"/>
      <c r="BG314" s="62">
        <f t="shared" si="110"/>
        <v>0</v>
      </c>
      <c r="BH314" s="63">
        <f t="shared" si="111"/>
        <v>0</v>
      </c>
      <c r="BI314" s="64">
        <f t="shared" si="111"/>
        <v>0</v>
      </c>
      <c r="BJ314" s="64">
        <f t="shared" si="111"/>
        <v>0</v>
      </c>
      <c r="BK314" s="67"/>
      <c r="BL314" s="67"/>
      <c r="BM314" s="67"/>
      <c r="BN314" s="67"/>
      <c r="BO314" s="67"/>
      <c r="BP314" s="67"/>
      <c r="BQ314" s="67"/>
      <c r="BR314" s="67"/>
      <c r="BS314" s="68"/>
      <c r="BT314" s="69"/>
      <c r="BU314" s="69"/>
    </row>
    <row r="315" spans="1:73" ht="25.5" hidden="1" customHeight="1" outlineLevel="1">
      <c r="A315" s="14">
        <v>5</v>
      </c>
      <c r="B315" s="20" t="s">
        <v>357</v>
      </c>
      <c r="C315" s="46"/>
      <c r="D315" s="47"/>
      <c r="E315" s="46"/>
      <c r="F315" s="46"/>
      <c r="G315" s="46"/>
      <c r="H315" s="47"/>
      <c r="I315" s="46"/>
      <c r="J315" s="46"/>
      <c r="K315" s="46"/>
      <c r="L315" s="47"/>
      <c r="M315" s="46"/>
      <c r="N315" s="46"/>
      <c r="O315" s="48"/>
      <c r="P315" s="47"/>
      <c r="Q315" s="46"/>
      <c r="R315" s="46"/>
      <c r="S315" s="99">
        <f t="shared" si="90"/>
        <v>0</v>
      </c>
      <c r="T315" s="99">
        <f t="shared" si="91"/>
        <v>0</v>
      </c>
      <c r="U315" s="99">
        <f t="shared" si="92"/>
        <v>0</v>
      </c>
      <c r="V315" s="99">
        <f t="shared" si="93"/>
        <v>0</v>
      </c>
      <c r="W315" s="73" t="e">
        <f t="shared" si="94"/>
        <v>#DIV/0!</v>
      </c>
      <c r="X315" s="73" t="e">
        <f t="shared" si="95"/>
        <v>#DIV/0!</v>
      </c>
      <c r="Y315" s="17"/>
      <c r="Z315" s="18"/>
      <c r="AA315" s="86"/>
      <c r="AB315" s="99">
        <v>0</v>
      </c>
      <c r="AC315" s="78"/>
      <c r="AD315" s="78"/>
      <c r="AE315" s="80"/>
      <c r="AF315" s="104">
        <v>0</v>
      </c>
      <c r="AG315" s="81"/>
      <c r="AH315" s="81"/>
      <c r="AI315" s="49">
        <f t="shared" si="96"/>
        <v>0</v>
      </c>
      <c r="AJ315" s="49">
        <f t="shared" si="97"/>
        <v>0</v>
      </c>
      <c r="AK315" s="49">
        <f t="shared" si="98"/>
        <v>0</v>
      </c>
      <c r="AL315" s="75">
        <f t="shared" si="99"/>
        <v>0</v>
      </c>
      <c r="AM315" s="49">
        <f t="shared" si="100"/>
        <v>0</v>
      </c>
      <c r="AN315" s="49">
        <f t="shared" si="101"/>
        <v>0</v>
      </c>
      <c r="AO315" s="49">
        <f t="shared" si="102"/>
        <v>0</v>
      </c>
      <c r="AP315" s="75">
        <f t="shared" si="103"/>
        <v>0</v>
      </c>
      <c r="AQ315" s="90"/>
      <c r="AR315" s="105">
        <f t="shared" si="104"/>
        <v>0</v>
      </c>
      <c r="AS315" s="90"/>
      <c r="AT315" s="105">
        <f t="shared" si="105"/>
        <v>0</v>
      </c>
      <c r="AU315" s="90"/>
      <c r="AV315" s="105">
        <f t="shared" si="106"/>
        <v>0</v>
      </c>
      <c r="AW315" s="90"/>
      <c r="AX315" s="105">
        <f t="shared" si="107"/>
        <v>0</v>
      </c>
      <c r="AY315" s="94">
        <f t="shared" si="108"/>
        <v>0</v>
      </c>
      <c r="AZ315" s="104">
        <f t="shared" si="109"/>
        <v>0</v>
      </c>
      <c r="BA315" s="96"/>
      <c r="BB315" s="96"/>
      <c r="BC315" s="96"/>
      <c r="BD315" s="107"/>
      <c r="BE315" s="107"/>
      <c r="BF315" s="107"/>
      <c r="BG315" s="62">
        <f t="shared" si="110"/>
        <v>0</v>
      </c>
      <c r="BH315" s="63">
        <f t="shared" si="111"/>
        <v>0</v>
      </c>
      <c r="BI315" s="64">
        <f t="shared" si="111"/>
        <v>0</v>
      </c>
      <c r="BJ315" s="64">
        <f t="shared" si="111"/>
        <v>0</v>
      </c>
      <c r="BK315" s="67"/>
      <c r="BL315" s="67"/>
      <c r="BM315" s="67"/>
      <c r="BN315" s="67"/>
      <c r="BO315" s="67"/>
      <c r="BP315" s="67"/>
      <c r="BQ315" s="67"/>
      <c r="BR315" s="67"/>
      <c r="BS315" s="68"/>
      <c r="BT315" s="69"/>
      <c r="BU315" s="69"/>
    </row>
    <row r="316" spans="1:73" ht="12.75" hidden="1" customHeight="1" outlineLevel="1">
      <c r="A316" s="14">
        <v>6</v>
      </c>
      <c r="B316" s="15" t="s">
        <v>362</v>
      </c>
      <c r="C316" s="46"/>
      <c r="D316" s="47"/>
      <c r="E316" s="46"/>
      <c r="F316" s="46"/>
      <c r="G316" s="46"/>
      <c r="H316" s="47"/>
      <c r="I316" s="46"/>
      <c r="J316" s="46"/>
      <c r="K316" s="46"/>
      <c r="L316" s="47"/>
      <c r="M316" s="46"/>
      <c r="N316" s="46"/>
      <c r="O316" s="48"/>
      <c r="P316" s="47"/>
      <c r="Q316" s="46"/>
      <c r="R316" s="46"/>
      <c r="S316" s="99">
        <f t="shared" si="90"/>
        <v>0</v>
      </c>
      <c r="T316" s="99">
        <f t="shared" si="91"/>
        <v>0</v>
      </c>
      <c r="U316" s="99">
        <f t="shared" si="92"/>
        <v>0</v>
      </c>
      <c r="V316" s="99">
        <f t="shared" si="93"/>
        <v>0</v>
      </c>
      <c r="W316" s="73" t="e">
        <f t="shared" si="94"/>
        <v>#DIV/0!</v>
      </c>
      <c r="X316" s="73" t="e">
        <f t="shared" si="95"/>
        <v>#DIV/0!</v>
      </c>
      <c r="Y316" s="17"/>
      <c r="Z316" s="18"/>
      <c r="AA316" s="86"/>
      <c r="AB316" s="99">
        <v>0</v>
      </c>
      <c r="AC316" s="78"/>
      <c r="AD316" s="78"/>
      <c r="AE316" s="80"/>
      <c r="AF316" s="104">
        <v>0</v>
      </c>
      <c r="AG316" s="81"/>
      <c r="AH316" s="81"/>
      <c r="AI316" s="49">
        <f t="shared" si="96"/>
        <v>0</v>
      </c>
      <c r="AJ316" s="49">
        <f t="shared" si="97"/>
        <v>0</v>
      </c>
      <c r="AK316" s="49">
        <f t="shared" si="98"/>
        <v>0</v>
      </c>
      <c r="AL316" s="75">
        <f t="shared" si="99"/>
        <v>0</v>
      </c>
      <c r="AM316" s="49">
        <f t="shared" si="100"/>
        <v>0</v>
      </c>
      <c r="AN316" s="49">
        <f t="shared" si="101"/>
        <v>0</v>
      </c>
      <c r="AO316" s="49">
        <f t="shared" si="102"/>
        <v>0</v>
      </c>
      <c r="AP316" s="75">
        <f t="shared" si="103"/>
        <v>0</v>
      </c>
      <c r="AQ316" s="90"/>
      <c r="AR316" s="105">
        <f t="shared" si="104"/>
        <v>0</v>
      </c>
      <c r="AS316" s="90"/>
      <c r="AT316" s="105">
        <f t="shared" si="105"/>
        <v>0</v>
      </c>
      <c r="AU316" s="90"/>
      <c r="AV316" s="105">
        <f t="shared" si="106"/>
        <v>0</v>
      </c>
      <c r="AW316" s="90"/>
      <c r="AX316" s="105">
        <f t="shared" si="107"/>
        <v>0</v>
      </c>
      <c r="AY316" s="94">
        <f t="shared" si="108"/>
        <v>0</v>
      </c>
      <c r="AZ316" s="104">
        <f t="shared" si="109"/>
        <v>0</v>
      </c>
      <c r="BA316" s="96"/>
      <c r="BB316" s="96"/>
      <c r="BC316" s="96"/>
      <c r="BD316" s="107"/>
      <c r="BE316" s="107"/>
      <c r="BF316" s="107"/>
      <c r="BG316" s="62">
        <f t="shared" si="110"/>
        <v>0</v>
      </c>
      <c r="BH316" s="63">
        <f t="shared" si="111"/>
        <v>0</v>
      </c>
      <c r="BI316" s="64">
        <f t="shared" si="111"/>
        <v>0</v>
      </c>
      <c r="BJ316" s="64">
        <f t="shared" si="111"/>
        <v>0</v>
      </c>
      <c r="BK316" s="67"/>
      <c r="BL316" s="67"/>
      <c r="BM316" s="67"/>
      <c r="BN316" s="67"/>
      <c r="BO316" s="67"/>
      <c r="BP316" s="67"/>
      <c r="BQ316" s="67"/>
      <c r="BR316" s="67"/>
      <c r="BS316" s="68"/>
      <c r="BT316" s="69"/>
      <c r="BU316" s="69"/>
    </row>
    <row r="317" spans="1:73" ht="38.25" hidden="1" customHeight="1" outlineLevel="1">
      <c r="A317" s="14">
        <v>7</v>
      </c>
      <c r="B317" s="20" t="s">
        <v>359</v>
      </c>
      <c r="C317" s="46"/>
      <c r="D317" s="47"/>
      <c r="E317" s="46"/>
      <c r="F317" s="46"/>
      <c r="G317" s="46"/>
      <c r="H317" s="47"/>
      <c r="I317" s="46"/>
      <c r="J317" s="46"/>
      <c r="K317" s="46"/>
      <c r="L317" s="47"/>
      <c r="M317" s="46"/>
      <c r="N317" s="46"/>
      <c r="O317" s="48"/>
      <c r="P317" s="47"/>
      <c r="Q317" s="46"/>
      <c r="R317" s="46"/>
      <c r="S317" s="99">
        <f t="shared" si="90"/>
        <v>0</v>
      </c>
      <c r="T317" s="99">
        <f t="shared" si="91"/>
        <v>0</v>
      </c>
      <c r="U317" s="99">
        <f t="shared" si="92"/>
        <v>0</v>
      </c>
      <c r="V317" s="99">
        <f t="shared" si="93"/>
        <v>0</v>
      </c>
      <c r="W317" s="73" t="e">
        <f t="shared" si="94"/>
        <v>#DIV/0!</v>
      </c>
      <c r="X317" s="73" t="e">
        <f t="shared" si="95"/>
        <v>#DIV/0!</v>
      </c>
      <c r="Y317" s="17"/>
      <c r="Z317" s="18"/>
      <c r="AA317" s="86"/>
      <c r="AB317" s="99">
        <v>0</v>
      </c>
      <c r="AC317" s="78"/>
      <c r="AD317" s="78"/>
      <c r="AE317" s="80"/>
      <c r="AF317" s="104">
        <v>0</v>
      </c>
      <c r="AG317" s="81"/>
      <c r="AH317" s="81"/>
      <c r="AI317" s="49">
        <f t="shared" si="96"/>
        <v>0</v>
      </c>
      <c r="AJ317" s="49">
        <f t="shared" si="97"/>
        <v>0</v>
      </c>
      <c r="AK317" s="49">
        <f t="shared" si="98"/>
        <v>0</v>
      </c>
      <c r="AL317" s="75">
        <f t="shared" si="99"/>
        <v>0</v>
      </c>
      <c r="AM317" s="49">
        <f t="shared" si="100"/>
        <v>0</v>
      </c>
      <c r="AN317" s="49">
        <f t="shared" si="101"/>
        <v>0</v>
      </c>
      <c r="AO317" s="49">
        <f t="shared" si="102"/>
        <v>0</v>
      </c>
      <c r="AP317" s="75">
        <f t="shared" si="103"/>
        <v>0</v>
      </c>
      <c r="AQ317" s="90"/>
      <c r="AR317" s="105">
        <f t="shared" si="104"/>
        <v>0</v>
      </c>
      <c r="AS317" s="90"/>
      <c r="AT317" s="105">
        <f t="shared" si="105"/>
        <v>0</v>
      </c>
      <c r="AU317" s="90"/>
      <c r="AV317" s="105">
        <f t="shared" si="106"/>
        <v>0</v>
      </c>
      <c r="AW317" s="90"/>
      <c r="AX317" s="105">
        <f t="shared" si="107"/>
        <v>0</v>
      </c>
      <c r="AY317" s="94">
        <f t="shared" si="108"/>
        <v>0</v>
      </c>
      <c r="AZ317" s="104">
        <f t="shared" si="109"/>
        <v>0</v>
      </c>
      <c r="BA317" s="96"/>
      <c r="BB317" s="96"/>
      <c r="BC317" s="96"/>
      <c r="BD317" s="107"/>
      <c r="BE317" s="107"/>
      <c r="BF317" s="107"/>
      <c r="BG317" s="62">
        <f t="shared" si="110"/>
        <v>0</v>
      </c>
      <c r="BH317" s="63">
        <f t="shared" si="111"/>
        <v>0</v>
      </c>
      <c r="BI317" s="64">
        <f t="shared" si="111"/>
        <v>0</v>
      </c>
      <c r="BJ317" s="64">
        <f t="shared" si="111"/>
        <v>0</v>
      </c>
      <c r="BK317" s="67"/>
      <c r="BL317" s="67"/>
      <c r="BM317" s="67"/>
      <c r="BN317" s="67"/>
      <c r="BO317" s="67"/>
      <c r="BP317" s="67"/>
      <c r="BQ317" s="67"/>
      <c r="BR317" s="67"/>
      <c r="BS317" s="68"/>
      <c r="BT317" s="69"/>
      <c r="BU317" s="69"/>
    </row>
    <row r="318" spans="1:73" ht="25.5" hidden="1" customHeight="1" outlineLevel="1">
      <c r="A318" s="14">
        <v>8</v>
      </c>
      <c r="B318" s="20" t="s">
        <v>360</v>
      </c>
      <c r="C318" s="46"/>
      <c r="D318" s="47"/>
      <c r="E318" s="46"/>
      <c r="F318" s="46"/>
      <c r="G318" s="46"/>
      <c r="H318" s="47"/>
      <c r="I318" s="46"/>
      <c r="J318" s="46"/>
      <c r="K318" s="46"/>
      <c r="L318" s="47"/>
      <c r="M318" s="46"/>
      <c r="N318" s="46"/>
      <c r="O318" s="48"/>
      <c r="P318" s="47"/>
      <c r="Q318" s="46"/>
      <c r="R318" s="46"/>
      <c r="S318" s="99">
        <f t="shared" si="90"/>
        <v>0</v>
      </c>
      <c r="T318" s="99">
        <f t="shared" si="91"/>
        <v>0</v>
      </c>
      <c r="U318" s="99">
        <f t="shared" si="92"/>
        <v>0</v>
      </c>
      <c r="V318" s="99">
        <f t="shared" si="93"/>
        <v>0</v>
      </c>
      <c r="W318" s="73" t="e">
        <f t="shared" si="94"/>
        <v>#DIV/0!</v>
      </c>
      <c r="X318" s="73" t="e">
        <f t="shared" si="95"/>
        <v>#DIV/0!</v>
      </c>
      <c r="Y318" s="17"/>
      <c r="Z318" s="18"/>
      <c r="AA318" s="86"/>
      <c r="AB318" s="99">
        <v>0</v>
      </c>
      <c r="AC318" s="78"/>
      <c r="AD318" s="78"/>
      <c r="AE318" s="80"/>
      <c r="AF318" s="104">
        <v>0</v>
      </c>
      <c r="AG318" s="81"/>
      <c r="AH318" s="81"/>
      <c r="AI318" s="49">
        <f t="shared" si="96"/>
        <v>0</v>
      </c>
      <c r="AJ318" s="49">
        <f t="shared" si="97"/>
        <v>0</v>
      </c>
      <c r="AK318" s="49">
        <f t="shared" si="98"/>
        <v>0</v>
      </c>
      <c r="AL318" s="75">
        <f t="shared" si="99"/>
        <v>0</v>
      </c>
      <c r="AM318" s="49">
        <f t="shared" si="100"/>
        <v>0</v>
      </c>
      <c r="AN318" s="49">
        <f t="shared" si="101"/>
        <v>0</v>
      </c>
      <c r="AO318" s="49">
        <f t="shared" si="102"/>
        <v>0</v>
      </c>
      <c r="AP318" s="75">
        <f t="shared" si="103"/>
        <v>0</v>
      </c>
      <c r="AQ318" s="90"/>
      <c r="AR318" s="105">
        <f t="shared" si="104"/>
        <v>0</v>
      </c>
      <c r="AS318" s="90"/>
      <c r="AT318" s="105">
        <f t="shared" si="105"/>
        <v>0</v>
      </c>
      <c r="AU318" s="90"/>
      <c r="AV318" s="105">
        <f t="shared" si="106"/>
        <v>0</v>
      </c>
      <c r="AW318" s="90"/>
      <c r="AX318" s="105">
        <f t="shared" si="107"/>
        <v>0</v>
      </c>
      <c r="AY318" s="94">
        <f t="shared" si="108"/>
        <v>0</v>
      </c>
      <c r="AZ318" s="104">
        <f t="shared" si="109"/>
        <v>0</v>
      </c>
      <c r="BA318" s="96"/>
      <c r="BB318" s="96"/>
      <c r="BC318" s="96"/>
      <c r="BD318" s="107"/>
      <c r="BE318" s="107"/>
      <c r="BF318" s="107"/>
      <c r="BG318" s="62">
        <f t="shared" si="110"/>
        <v>0</v>
      </c>
      <c r="BH318" s="63">
        <f t="shared" si="111"/>
        <v>0</v>
      </c>
      <c r="BI318" s="64">
        <f t="shared" si="111"/>
        <v>0</v>
      </c>
      <c r="BJ318" s="64">
        <f t="shared" si="111"/>
        <v>0</v>
      </c>
      <c r="BK318" s="67"/>
      <c r="BL318" s="67"/>
      <c r="BM318" s="67"/>
      <c r="BN318" s="67"/>
      <c r="BO318" s="67"/>
      <c r="BP318" s="67"/>
      <c r="BQ318" s="67"/>
      <c r="BR318" s="67"/>
      <c r="BS318" s="68"/>
      <c r="BT318" s="69"/>
      <c r="BU318" s="69"/>
    </row>
    <row r="319" spans="1:73" ht="12.75" hidden="1" customHeight="1" outlineLevel="1">
      <c r="A319" s="14">
        <v>9</v>
      </c>
      <c r="B319" s="20" t="s">
        <v>361</v>
      </c>
      <c r="C319" s="46"/>
      <c r="D319" s="47"/>
      <c r="E319" s="46"/>
      <c r="F319" s="46"/>
      <c r="G319" s="46"/>
      <c r="H319" s="47"/>
      <c r="I319" s="46"/>
      <c r="J319" s="46"/>
      <c r="K319" s="46"/>
      <c r="L319" s="47"/>
      <c r="M319" s="46"/>
      <c r="N319" s="46"/>
      <c r="O319" s="48"/>
      <c r="P319" s="47"/>
      <c r="Q319" s="46"/>
      <c r="R319" s="46"/>
      <c r="S319" s="99">
        <f t="shared" si="90"/>
        <v>0</v>
      </c>
      <c r="T319" s="99">
        <f t="shared" si="91"/>
        <v>0</v>
      </c>
      <c r="U319" s="99">
        <f t="shared" si="92"/>
        <v>0</v>
      </c>
      <c r="V319" s="99">
        <f t="shared" si="93"/>
        <v>0</v>
      </c>
      <c r="W319" s="73" t="e">
        <f t="shared" si="94"/>
        <v>#DIV/0!</v>
      </c>
      <c r="X319" s="73" t="e">
        <f t="shared" si="95"/>
        <v>#DIV/0!</v>
      </c>
      <c r="Y319" s="17"/>
      <c r="Z319" s="18"/>
      <c r="AA319" s="86"/>
      <c r="AB319" s="99">
        <v>0</v>
      </c>
      <c r="AC319" s="78"/>
      <c r="AD319" s="78"/>
      <c r="AE319" s="80"/>
      <c r="AF319" s="104">
        <v>0</v>
      </c>
      <c r="AG319" s="81"/>
      <c r="AH319" s="81"/>
      <c r="AI319" s="49">
        <f t="shared" si="96"/>
        <v>0</v>
      </c>
      <c r="AJ319" s="49">
        <f t="shared" si="97"/>
        <v>0</v>
      </c>
      <c r="AK319" s="49">
        <f t="shared" si="98"/>
        <v>0</v>
      </c>
      <c r="AL319" s="75">
        <f t="shared" si="99"/>
        <v>0</v>
      </c>
      <c r="AM319" s="49">
        <f t="shared" si="100"/>
        <v>0</v>
      </c>
      <c r="AN319" s="49">
        <f t="shared" si="101"/>
        <v>0</v>
      </c>
      <c r="AO319" s="49">
        <f t="shared" si="102"/>
        <v>0</v>
      </c>
      <c r="AP319" s="75">
        <f t="shared" si="103"/>
        <v>0</v>
      </c>
      <c r="AQ319" s="90"/>
      <c r="AR319" s="105">
        <f t="shared" si="104"/>
        <v>0</v>
      </c>
      <c r="AS319" s="90"/>
      <c r="AT319" s="105">
        <f t="shared" si="105"/>
        <v>0</v>
      </c>
      <c r="AU319" s="90"/>
      <c r="AV319" s="105">
        <f t="shared" si="106"/>
        <v>0</v>
      </c>
      <c r="AW319" s="90"/>
      <c r="AX319" s="105">
        <f t="shared" si="107"/>
        <v>0</v>
      </c>
      <c r="AY319" s="94">
        <f t="shared" si="108"/>
        <v>0</v>
      </c>
      <c r="AZ319" s="104">
        <f t="shared" si="109"/>
        <v>0</v>
      </c>
      <c r="BA319" s="96"/>
      <c r="BB319" s="96"/>
      <c r="BC319" s="96"/>
      <c r="BD319" s="107"/>
      <c r="BE319" s="107"/>
      <c r="BF319" s="107"/>
      <c r="BG319" s="62">
        <f t="shared" si="110"/>
        <v>0</v>
      </c>
      <c r="BH319" s="63">
        <f t="shared" si="111"/>
        <v>0</v>
      </c>
      <c r="BI319" s="64">
        <f t="shared" si="111"/>
        <v>0</v>
      </c>
      <c r="BJ319" s="64">
        <f t="shared" si="111"/>
        <v>0</v>
      </c>
      <c r="BK319" s="67"/>
      <c r="BL319" s="67"/>
      <c r="BM319" s="67"/>
      <c r="BN319" s="67"/>
      <c r="BO319" s="67"/>
      <c r="BP319" s="67"/>
      <c r="BQ319" s="67"/>
      <c r="BR319" s="67"/>
      <c r="BS319" s="68"/>
      <c r="BT319" s="69"/>
      <c r="BU319" s="69"/>
    </row>
    <row r="320" spans="1:73" s="13" customFormat="1" ht="15.75" collapsed="1">
      <c r="A320" s="11">
        <v>26</v>
      </c>
      <c r="B320" s="11" t="s">
        <v>30</v>
      </c>
      <c r="C320" s="46"/>
      <c r="D320" s="47"/>
      <c r="E320" s="46"/>
      <c r="F320" s="46"/>
      <c r="G320" s="46">
        <v>1</v>
      </c>
      <c r="H320" s="47">
        <v>250000</v>
      </c>
      <c r="I320" s="46"/>
      <c r="J320" s="46"/>
      <c r="K320" s="46"/>
      <c r="L320" s="47"/>
      <c r="M320" s="46"/>
      <c r="N320" s="46"/>
      <c r="O320" s="48">
        <v>1</v>
      </c>
      <c r="P320" s="47">
        <v>297500</v>
      </c>
      <c r="Q320" s="46">
        <v>1</v>
      </c>
      <c r="R320" s="46"/>
      <c r="S320" s="99">
        <f t="shared" si="90"/>
        <v>2</v>
      </c>
      <c r="T320" s="99">
        <f t="shared" si="91"/>
        <v>547500</v>
      </c>
      <c r="U320" s="99">
        <f t="shared" si="92"/>
        <v>1</v>
      </c>
      <c r="V320" s="99">
        <f t="shared" si="93"/>
        <v>0</v>
      </c>
      <c r="W320" s="73">
        <f t="shared" si="94"/>
        <v>1</v>
      </c>
      <c r="X320" s="73">
        <f t="shared" si="95"/>
        <v>1</v>
      </c>
      <c r="Y320" s="12"/>
      <c r="Z320" s="12"/>
      <c r="AA320" s="76">
        <v>8</v>
      </c>
      <c r="AB320" s="99">
        <v>4900000</v>
      </c>
      <c r="AC320" s="76">
        <v>14</v>
      </c>
      <c r="AD320" s="76">
        <v>0</v>
      </c>
      <c r="AE320" s="76"/>
      <c r="AF320" s="104">
        <v>0</v>
      </c>
      <c r="AG320" s="76"/>
      <c r="AH320" s="76"/>
      <c r="AI320" s="49">
        <f t="shared" si="96"/>
        <v>8</v>
      </c>
      <c r="AJ320" s="49">
        <f t="shared" si="97"/>
        <v>14</v>
      </c>
      <c r="AK320" s="49">
        <f t="shared" si="98"/>
        <v>0</v>
      </c>
      <c r="AL320" s="75">
        <f t="shared" si="99"/>
        <v>4900000</v>
      </c>
      <c r="AM320" s="49">
        <f t="shared" si="100"/>
        <v>10</v>
      </c>
      <c r="AN320" s="49">
        <f t="shared" si="101"/>
        <v>15</v>
      </c>
      <c r="AO320" s="49">
        <f t="shared" si="102"/>
        <v>0</v>
      </c>
      <c r="AP320" s="75">
        <f t="shared" si="103"/>
        <v>5447500</v>
      </c>
      <c r="AQ320" s="91">
        <v>54</v>
      </c>
      <c r="AR320" s="105">
        <f t="shared" si="104"/>
        <v>216000</v>
      </c>
      <c r="AS320" s="91">
        <v>8</v>
      </c>
      <c r="AT320" s="105">
        <f t="shared" si="105"/>
        <v>32082</v>
      </c>
      <c r="AU320" s="91">
        <v>20</v>
      </c>
      <c r="AV320" s="105">
        <f t="shared" si="106"/>
        <v>90000</v>
      </c>
      <c r="AW320" s="91">
        <v>31</v>
      </c>
      <c r="AX320" s="105">
        <f t="shared" si="107"/>
        <v>71101.290000000008</v>
      </c>
      <c r="AY320" s="94">
        <f t="shared" si="108"/>
        <v>113</v>
      </c>
      <c r="AZ320" s="104">
        <f t="shared" si="109"/>
        <v>409183.29000000004</v>
      </c>
      <c r="BA320" s="95">
        <v>3</v>
      </c>
      <c r="BB320" s="95">
        <v>2</v>
      </c>
      <c r="BC320" s="95">
        <v>1</v>
      </c>
      <c r="BD320" s="107"/>
      <c r="BE320" s="107"/>
      <c r="BF320" s="108"/>
      <c r="BG320" s="62">
        <f t="shared" si="110"/>
        <v>1356</v>
      </c>
      <c r="BH320" s="63">
        <f t="shared" si="111"/>
        <v>0</v>
      </c>
      <c r="BI320" s="64">
        <f t="shared" si="111"/>
        <v>21</v>
      </c>
      <c r="BJ320" s="64">
        <f t="shared" si="111"/>
        <v>31</v>
      </c>
      <c r="BK320" s="64">
        <v>19</v>
      </c>
      <c r="BL320" s="64">
        <v>1337</v>
      </c>
      <c r="BM320" s="64"/>
      <c r="BN320" s="64">
        <v>21</v>
      </c>
      <c r="BO320" s="64">
        <v>31</v>
      </c>
      <c r="BP320" s="64"/>
      <c r="BQ320" s="64"/>
      <c r="BR320" s="64"/>
      <c r="BS320" s="65"/>
      <c r="BT320" s="66">
        <v>2</v>
      </c>
      <c r="BU320" s="66">
        <v>547500</v>
      </c>
    </row>
    <row r="321" spans="1:73" ht="12.75" hidden="1" customHeight="1" outlineLevel="1">
      <c r="A321" s="14">
        <v>1</v>
      </c>
      <c r="B321" s="15" t="s">
        <v>444</v>
      </c>
      <c r="C321" s="46"/>
      <c r="D321" s="47"/>
      <c r="E321" s="46"/>
      <c r="F321" s="46"/>
      <c r="G321" s="46"/>
      <c r="H321" s="47"/>
      <c r="I321" s="46"/>
      <c r="J321" s="46"/>
      <c r="K321" s="46"/>
      <c r="L321" s="47"/>
      <c r="M321" s="46"/>
      <c r="N321" s="46"/>
      <c r="O321" s="48"/>
      <c r="P321" s="47"/>
      <c r="Q321" s="46"/>
      <c r="R321" s="46"/>
      <c r="S321" s="99">
        <f t="shared" si="90"/>
        <v>0</v>
      </c>
      <c r="T321" s="99">
        <f t="shared" si="91"/>
        <v>0</v>
      </c>
      <c r="U321" s="99">
        <f t="shared" si="92"/>
        <v>0</v>
      </c>
      <c r="V321" s="99">
        <f t="shared" si="93"/>
        <v>0</v>
      </c>
      <c r="W321" s="73" t="e">
        <f t="shared" si="94"/>
        <v>#DIV/0!</v>
      </c>
      <c r="X321" s="73" t="e">
        <f t="shared" si="95"/>
        <v>#DIV/0!</v>
      </c>
      <c r="Y321" s="17"/>
      <c r="Z321" s="18"/>
      <c r="AA321" s="78"/>
      <c r="AB321" s="99">
        <v>0</v>
      </c>
      <c r="AC321" s="78"/>
      <c r="AD321" s="78"/>
      <c r="AE321" s="80"/>
      <c r="AF321" s="104">
        <v>0</v>
      </c>
      <c r="AG321" s="81"/>
      <c r="AH321" s="81"/>
      <c r="AI321" s="49">
        <f t="shared" si="96"/>
        <v>0</v>
      </c>
      <c r="AJ321" s="49">
        <f t="shared" si="97"/>
        <v>0</v>
      </c>
      <c r="AK321" s="49">
        <f t="shared" si="98"/>
        <v>0</v>
      </c>
      <c r="AL321" s="75">
        <f t="shared" si="99"/>
        <v>0</v>
      </c>
      <c r="AM321" s="49">
        <f t="shared" si="100"/>
        <v>0</v>
      </c>
      <c r="AN321" s="49">
        <f t="shared" si="101"/>
        <v>0</v>
      </c>
      <c r="AO321" s="49">
        <f t="shared" si="102"/>
        <v>0</v>
      </c>
      <c r="AP321" s="75">
        <f t="shared" si="103"/>
        <v>0</v>
      </c>
      <c r="AQ321" s="90"/>
      <c r="AR321" s="105">
        <f t="shared" si="104"/>
        <v>0</v>
      </c>
      <c r="AS321" s="90"/>
      <c r="AT321" s="105">
        <f t="shared" si="105"/>
        <v>0</v>
      </c>
      <c r="AU321" s="90"/>
      <c r="AV321" s="105">
        <f t="shared" si="106"/>
        <v>0</v>
      </c>
      <c r="AW321" s="90"/>
      <c r="AX321" s="105">
        <f t="shared" si="107"/>
        <v>0</v>
      </c>
      <c r="AY321" s="94">
        <f t="shared" si="108"/>
        <v>0</v>
      </c>
      <c r="AZ321" s="104">
        <f t="shared" si="109"/>
        <v>0</v>
      </c>
      <c r="BA321" s="96"/>
      <c r="BB321" s="96"/>
      <c r="BC321" s="96"/>
      <c r="BD321" s="107"/>
      <c r="BE321" s="107"/>
      <c r="BF321" s="107"/>
      <c r="BG321" s="62">
        <f t="shared" si="110"/>
        <v>0</v>
      </c>
      <c r="BH321" s="63">
        <f t="shared" si="111"/>
        <v>0</v>
      </c>
      <c r="BI321" s="64">
        <f t="shared" si="111"/>
        <v>0</v>
      </c>
      <c r="BJ321" s="64">
        <f t="shared" si="111"/>
        <v>0</v>
      </c>
      <c r="BK321" s="67"/>
      <c r="BL321" s="67"/>
      <c r="BM321" s="67"/>
      <c r="BN321" s="67"/>
      <c r="BO321" s="67"/>
      <c r="BP321" s="67"/>
      <c r="BQ321" s="67"/>
      <c r="BR321" s="67"/>
      <c r="BS321" s="68"/>
      <c r="BT321" s="69"/>
      <c r="BU321" s="69"/>
    </row>
    <row r="322" spans="1:73" ht="25.5" hidden="1" customHeight="1" outlineLevel="1">
      <c r="A322" s="14">
        <v>2</v>
      </c>
      <c r="B322" s="20" t="s">
        <v>363</v>
      </c>
      <c r="C322" s="46"/>
      <c r="D322" s="47"/>
      <c r="E322" s="46"/>
      <c r="F322" s="46"/>
      <c r="G322" s="46"/>
      <c r="H322" s="47"/>
      <c r="I322" s="46"/>
      <c r="J322" s="46"/>
      <c r="K322" s="46"/>
      <c r="L322" s="47"/>
      <c r="M322" s="46"/>
      <c r="N322" s="46"/>
      <c r="O322" s="48"/>
      <c r="P322" s="47"/>
      <c r="Q322" s="46"/>
      <c r="R322" s="46"/>
      <c r="S322" s="99">
        <f t="shared" si="90"/>
        <v>0</v>
      </c>
      <c r="T322" s="99">
        <f t="shared" si="91"/>
        <v>0</v>
      </c>
      <c r="U322" s="99">
        <f t="shared" si="92"/>
        <v>0</v>
      </c>
      <c r="V322" s="99">
        <f t="shared" si="93"/>
        <v>0</v>
      </c>
      <c r="W322" s="73" t="e">
        <f t="shared" si="94"/>
        <v>#DIV/0!</v>
      </c>
      <c r="X322" s="73" t="e">
        <f t="shared" si="95"/>
        <v>#DIV/0!</v>
      </c>
      <c r="Y322" s="17"/>
      <c r="Z322" s="18"/>
      <c r="AA322" s="82"/>
      <c r="AB322" s="99">
        <v>0</v>
      </c>
      <c r="AC322" s="78"/>
      <c r="AD322" s="78"/>
      <c r="AE322" s="80"/>
      <c r="AF322" s="104">
        <v>0</v>
      </c>
      <c r="AG322" s="81"/>
      <c r="AH322" s="81"/>
      <c r="AI322" s="49">
        <f t="shared" si="96"/>
        <v>0</v>
      </c>
      <c r="AJ322" s="49">
        <f t="shared" si="97"/>
        <v>0</v>
      </c>
      <c r="AK322" s="49">
        <f t="shared" si="98"/>
        <v>0</v>
      </c>
      <c r="AL322" s="75">
        <f t="shared" si="99"/>
        <v>0</v>
      </c>
      <c r="AM322" s="49">
        <f t="shared" si="100"/>
        <v>0</v>
      </c>
      <c r="AN322" s="49">
        <f t="shared" si="101"/>
        <v>0</v>
      </c>
      <c r="AO322" s="49">
        <f t="shared" si="102"/>
        <v>0</v>
      </c>
      <c r="AP322" s="75">
        <f t="shared" si="103"/>
        <v>0</v>
      </c>
      <c r="AQ322" s="90"/>
      <c r="AR322" s="105">
        <f t="shared" si="104"/>
        <v>0</v>
      </c>
      <c r="AS322" s="90"/>
      <c r="AT322" s="105">
        <f t="shared" si="105"/>
        <v>0</v>
      </c>
      <c r="AU322" s="90"/>
      <c r="AV322" s="105">
        <f t="shared" si="106"/>
        <v>0</v>
      </c>
      <c r="AW322" s="90"/>
      <c r="AX322" s="105">
        <f t="shared" si="107"/>
        <v>0</v>
      </c>
      <c r="AY322" s="94">
        <f t="shared" si="108"/>
        <v>0</v>
      </c>
      <c r="AZ322" s="104">
        <f t="shared" si="109"/>
        <v>0</v>
      </c>
      <c r="BA322" s="96"/>
      <c r="BB322" s="96"/>
      <c r="BC322" s="96"/>
      <c r="BD322" s="107"/>
      <c r="BE322" s="107"/>
      <c r="BF322" s="107"/>
      <c r="BG322" s="62">
        <f t="shared" si="110"/>
        <v>0</v>
      </c>
      <c r="BH322" s="63">
        <f t="shared" si="111"/>
        <v>0</v>
      </c>
      <c r="BI322" s="64">
        <f t="shared" si="111"/>
        <v>0</v>
      </c>
      <c r="BJ322" s="64">
        <f t="shared" si="111"/>
        <v>0</v>
      </c>
      <c r="BK322" s="67"/>
      <c r="BL322" s="67"/>
      <c r="BM322" s="67"/>
      <c r="BN322" s="67"/>
      <c r="BO322" s="67"/>
      <c r="BP322" s="67"/>
      <c r="BQ322" s="67"/>
      <c r="BR322" s="67"/>
      <c r="BS322" s="68"/>
      <c r="BT322" s="69"/>
      <c r="BU322" s="69"/>
    </row>
    <row r="323" spans="1:73" ht="25.5" hidden="1" customHeight="1" outlineLevel="1">
      <c r="A323" s="14">
        <v>3</v>
      </c>
      <c r="B323" s="20" t="s">
        <v>364</v>
      </c>
      <c r="C323" s="46"/>
      <c r="D323" s="47"/>
      <c r="E323" s="46"/>
      <c r="F323" s="46"/>
      <c r="G323" s="46"/>
      <c r="H323" s="47"/>
      <c r="I323" s="46"/>
      <c r="J323" s="46"/>
      <c r="K323" s="46"/>
      <c r="L323" s="47"/>
      <c r="M323" s="46"/>
      <c r="N323" s="46"/>
      <c r="O323" s="48"/>
      <c r="P323" s="47"/>
      <c r="Q323" s="46"/>
      <c r="R323" s="46"/>
      <c r="S323" s="99">
        <f t="shared" si="90"/>
        <v>0</v>
      </c>
      <c r="T323" s="99">
        <f t="shared" si="91"/>
        <v>0</v>
      </c>
      <c r="U323" s="99">
        <f t="shared" si="92"/>
        <v>0</v>
      </c>
      <c r="V323" s="99">
        <f t="shared" si="93"/>
        <v>0</v>
      </c>
      <c r="W323" s="73" t="e">
        <f t="shared" si="94"/>
        <v>#DIV/0!</v>
      </c>
      <c r="X323" s="73" t="e">
        <f t="shared" si="95"/>
        <v>#DIV/0!</v>
      </c>
      <c r="Y323" s="17"/>
      <c r="Z323" s="18"/>
      <c r="AA323" s="82"/>
      <c r="AB323" s="99">
        <v>0</v>
      </c>
      <c r="AC323" s="78"/>
      <c r="AD323" s="78"/>
      <c r="AE323" s="80"/>
      <c r="AF323" s="104">
        <v>0</v>
      </c>
      <c r="AG323" s="81"/>
      <c r="AH323" s="81"/>
      <c r="AI323" s="49">
        <f t="shared" si="96"/>
        <v>0</v>
      </c>
      <c r="AJ323" s="49">
        <f t="shared" si="97"/>
        <v>0</v>
      </c>
      <c r="AK323" s="49">
        <f t="shared" si="98"/>
        <v>0</v>
      </c>
      <c r="AL323" s="75">
        <f t="shared" si="99"/>
        <v>0</v>
      </c>
      <c r="AM323" s="49">
        <f t="shared" si="100"/>
        <v>0</v>
      </c>
      <c r="AN323" s="49">
        <f t="shared" si="101"/>
        <v>0</v>
      </c>
      <c r="AO323" s="49">
        <f t="shared" si="102"/>
        <v>0</v>
      </c>
      <c r="AP323" s="75">
        <f t="shared" si="103"/>
        <v>0</v>
      </c>
      <c r="AQ323" s="90"/>
      <c r="AR323" s="105">
        <f t="shared" si="104"/>
        <v>0</v>
      </c>
      <c r="AS323" s="90"/>
      <c r="AT323" s="105">
        <f t="shared" si="105"/>
        <v>0</v>
      </c>
      <c r="AU323" s="90"/>
      <c r="AV323" s="105">
        <f t="shared" si="106"/>
        <v>0</v>
      </c>
      <c r="AW323" s="90"/>
      <c r="AX323" s="105">
        <f t="shared" si="107"/>
        <v>0</v>
      </c>
      <c r="AY323" s="94">
        <f t="shared" si="108"/>
        <v>0</v>
      </c>
      <c r="AZ323" s="104">
        <f t="shared" si="109"/>
        <v>0</v>
      </c>
      <c r="BA323" s="96"/>
      <c r="BB323" s="96"/>
      <c r="BC323" s="96"/>
      <c r="BD323" s="107"/>
      <c r="BE323" s="107"/>
      <c r="BF323" s="107"/>
      <c r="BG323" s="62">
        <f t="shared" si="110"/>
        <v>0</v>
      </c>
      <c r="BH323" s="63">
        <f t="shared" si="111"/>
        <v>0</v>
      </c>
      <c r="BI323" s="64">
        <f t="shared" si="111"/>
        <v>0</v>
      </c>
      <c r="BJ323" s="64">
        <f t="shared" si="111"/>
        <v>0</v>
      </c>
      <c r="BK323" s="67"/>
      <c r="BL323" s="67"/>
      <c r="BM323" s="67"/>
      <c r="BN323" s="67"/>
      <c r="BO323" s="67"/>
      <c r="BP323" s="67"/>
      <c r="BQ323" s="67"/>
      <c r="BR323" s="67"/>
      <c r="BS323" s="68"/>
      <c r="BT323" s="69"/>
      <c r="BU323" s="69"/>
    </row>
    <row r="324" spans="1:73" ht="25.5" hidden="1" customHeight="1" outlineLevel="1">
      <c r="A324" s="14">
        <v>4</v>
      </c>
      <c r="B324" s="20" t="s">
        <v>365</v>
      </c>
      <c r="C324" s="46"/>
      <c r="D324" s="47"/>
      <c r="E324" s="46"/>
      <c r="F324" s="46"/>
      <c r="G324" s="46"/>
      <c r="H324" s="47"/>
      <c r="I324" s="46"/>
      <c r="J324" s="46"/>
      <c r="K324" s="46"/>
      <c r="L324" s="47"/>
      <c r="M324" s="46"/>
      <c r="N324" s="46"/>
      <c r="O324" s="48"/>
      <c r="P324" s="47"/>
      <c r="Q324" s="46"/>
      <c r="R324" s="46"/>
      <c r="S324" s="99">
        <f t="shared" si="90"/>
        <v>0</v>
      </c>
      <c r="T324" s="99">
        <f t="shared" si="91"/>
        <v>0</v>
      </c>
      <c r="U324" s="99">
        <f t="shared" si="92"/>
        <v>0</v>
      </c>
      <c r="V324" s="99">
        <f t="shared" si="93"/>
        <v>0</v>
      </c>
      <c r="W324" s="73" t="e">
        <f t="shared" si="94"/>
        <v>#DIV/0!</v>
      </c>
      <c r="X324" s="73" t="e">
        <f t="shared" si="95"/>
        <v>#DIV/0!</v>
      </c>
      <c r="Y324" s="17"/>
      <c r="Z324" s="18"/>
      <c r="AA324" s="82"/>
      <c r="AB324" s="99">
        <v>0</v>
      </c>
      <c r="AC324" s="78"/>
      <c r="AD324" s="78"/>
      <c r="AE324" s="80"/>
      <c r="AF324" s="104">
        <v>0</v>
      </c>
      <c r="AG324" s="81"/>
      <c r="AH324" s="81"/>
      <c r="AI324" s="49">
        <f t="shared" si="96"/>
        <v>0</v>
      </c>
      <c r="AJ324" s="49">
        <f t="shared" si="97"/>
        <v>0</v>
      </c>
      <c r="AK324" s="49">
        <f t="shared" si="98"/>
        <v>0</v>
      </c>
      <c r="AL324" s="75">
        <f t="shared" si="99"/>
        <v>0</v>
      </c>
      <c r="AM324" s="49">
        <f t="shared" si="100"/>
        <v>0</v>
      </c>
      <c r="AN324" s="49">
        <f t="shared" si="101"/>
        <v>0</v>
      </c>
      <c r="AO324" s="49">
        <f t="shared" si="102"/>
        <v>0</v>
      </c>
      <c r="AP324" s="75">
        <f t="shared" si="103"/>
        <v>0</v>
      </c>
      <c r="AQ324" s="90"/>
      <c r="AR324" s="105">
        <f t="shared" si="104"/>
        <v>0</v>
      </c>
      <c r="AS324" s="90"/>
      <c r="AT324" s="105">
        <f t="shared" si="105"/>
        <v>0</v>
      </c>
      <c r="AU324" s="90"/>
      <c r="AV324" s="105">
        <f t="shared" si="106"/>
        <v>0</v>
      </c>
      <c r="AW324" s="90"/>
      <c r="AX324" s="105">
        <f t="shared" si="107"/>
        <v>0</v>
      </c>
      <c r="AY324" s="94">
        <f t="shared" si="108"/>
        <v>0</v>
      </c>
      <c r="AZ324" s="104">
        <f t="shared" si="109"/>
        <v>0</v>
      </c>
      <c r="BA324" s="96"/>
      <c r="BB324" s="96"/>
      <c r="BC324" s="96"/>
      <c r="BD324" s="107"/>
      <c r="BE324" s="107"/>
      <c r="BF324" s="107"/>
      <c r="BG324" s="62">
        <f t="shared" si="110"/>
        <v>0</v>
      </c>
      <c r="BH324" s="63">
        <f t="shared" si="111"/>
        <v>0</v>
      </c>
      <c r="BI324" s="64">
        <f t="shared" si="111"/>
        <v>0</v>
      </c>
      <c r="BJ324" s="64">
        <f t="shared" si="111"/>
        <v>0</v>
      </c>
      <c r="BK324" s="67"/>
      <c r="BL324" s="67"/>
      <c r="BM324" s="67"/>
      <c r="BN324" s="67"/>
      <c r="BO324" s="67"/>
      <c r="BP324" s="67"/>
      <c r="BQ324" s="67"/>
      <c r="BR324" s="67"/>
      <c r="BS324" s="68"/>
      <c r="BT324" s="69"/>
      <c r="BU324" s="69"/>
    </row>
    <row r="325" spans="1:73" ht="25.5" hidden="1" customHeight="1" outlineLevel="1">
      <c r="A325" s="14">
        <v>5</v>
      </c>
      <c r="B325" s="20" t="s">
        <v>366</v>
      </c>
      <c r="C325" s="46"/>
      <c r="D325" s="47"/>
      <c r="E325" s="46"/>
      <c r="F325" s="46"/>
      <c r="G325" s="46"/>
      <c r="H325" s="47"/>
      <c r="I325" s="46"/>
      <c r="J325" s="46"/>
      <c r="K325" s="46"/>
      <c r="L325" s="47"/>
      <c r="M325" s="46"/>
      <c r="N325" s="46"/>
      <c r="O325" s="48"/>
      <c r="P325" s="47"/>
      <c r="Q325" s="46"/>
      <c r="R325" s="46"/>
      <c r="S325" s="99">
        <f t="shared" si="90"/>
        <v>0</v>
      </c>
      <c r="T325" s="99">
        <f t="shared" si="91"/>
        <v>0</v>
      </c>
      <c r="U325" s="99">
        <f t="shared" si="92"/>
        <v>0</v>
      </c>
      <c r="V325" s="99">
        <f t="shared" si="93"/>
        <v>0</v>
      </c>
      <c r="W325" s="73" t="e">
        <f t="shared" si="94"/>
        <v>#DIV/0!</v>
      </c>
      <c r="X325" s="73" t="e">
        <f t="shared" si="95"/>
        <v>#DIV/0!</v>
      </c>
      <c r="Y325" s="17"/>
      <c r="Z325" s="18"/>
      <c r="AA325" s="82"/>
      <c r="AB325" s="99">
        <v>0</v>
      </c>
      <c r="AC325" s="78"/>
      <c r="AD325" s="78"/>
      <c r="AE325" s="80"/>
      <c r="AF325" s="104">
        <v>0</v>
      </c>
      <c r="AG325" s="81"/>
      <c r="AH325" s="81"/>
      <c r="AI325" s="49">
        <f t="shared" si="96"/>
        <v>0</v>
      </c>
      <c r="AJ325" s="49">
        <f t="shared" si="97"/>
        <v>0</v>
      </c>
      <c r="AK325" s="49">
        <f t="shared" si="98"/>
        <v>0</v>
      </c>
      <c r="AL325" s="75">
        <f t="shared" si="99"/>
        <v>0</v>
      </c>
      <c r="AM325" s="49">
        <f t="shared" si="100"/>
        <v>0</v>
      </c>
      <c r="AN325" s="49">
        <f t="shared" si="101"/>
        <v>0</v>
      </c>
      <c r="AO325" s="49">
        <f t="shared" si="102"/>
        <v>0</v>
      </c>
      <c r="AP325" s="75">
        <f t="shared" si="103"/>
        <v>0</v>
      </c>
      <c r="AQ325" s="90"/>
      <c r="AR325" s="105">
        <f t="shared" si="104"/>
        <v>0</v>
      </c>
      <c r="AS325" s="90"/>
      <c r="AT325" s="105">
        <f t="shared" si="105"/>
        <v>0</v>
      </c>
      <c r="AU325" s="90"/>
      <c r="AV325" s="105">
        <f t="shared" si="106"/>
        <v>0</v>
      </c>
      <c r="AW325" s="90"/>
      <c r="AX325" s="105">
        <f t="shared" si="107"/>
        <v>0</v>
      </c>
      <c r="AY325" s="94">
        <f t="shared" si="108"/>
        <v>0</v>
      </c>
      <c r="AZ325" s="104">
        <f t="shared" si="109"/>
        <v>0</v>
      </c>
      <c r="BA325" s="96"/>
      <c r="BB325" s="96"/>
      <c r="BC325" s="96"/>
      <c r="BD325" s="107"/>
      <c r="BE325" s="107"/>
      <c r="BF325" s="107"/>
      <c r="BG325" s="62">
        <f t="shared" si="110"/>
        <v>0</v>
      </c>
      <c r="BH325" s="63">
        <f t="shared" si="111"/>
        <v>0</v>
      </c>
      <c r="BI325" s="64">
        <f t="shared" si="111"/>
        <v>0</v>
      </c>
      <c r="BJ325" s="64">
        <f t="shared" si="111"/>
        <v>0</v>
      </c>
      <c r="BK325" s="67"/>
      <c r="BL325" s="67"/>
      <c r="BM325" s="67"/>
      <c r="BN325" s="67"/>
      <c r="BO325" s="67"/>
      <c r="BP325" s="67"/>
      <c r="BQ325" s="67"/>
      <c r="BR325" s="67"/>
      <c r="BS325" s="68"/>
      <c r="BT325" s="69"/>
      <c r="BU325" s="69"/>
    </row>
    <row r="326" spans="1:73" ht="25.5" hidden="1" customHeight="1" outlineLevel="1">
      <c r="A326" s="14">
        <v>6</v>
      </c>
      <c r="B326" s="20" t="s">
        <v>367</v>
      </c>
      <c r="C326" s="46"/>
      <c r="D326" s="47"/>
      <c r="E326" s="46"/>
      <c r="F326" s="46"/>
      <c r="G326" s="46"/>
      <c r="H326" s="47"/>
      <c r="I326" s="46"/>
      <c r="J326" s="46"/>
      <c r="K326" s="46"/>
      <c r="L326" s="47"/>
      <c r="M326" s="46"/>
      <c r="N326" s="46"/>
      <c r="O326" s="48"/>
      <c r="P326" s="47"/>
      <c r="Q326" s="46"/>
      <c r="R326" s="46"/>
      <c r="S326" s="99">
        <f t="shared" ref="S326:S389" si="112">C326+G326+K326+O326</f>
        <v>0</v>
      </c>
      <c r="T326" s="99">
        <f t="shared" ref="T326:T389" si="113">D326+H326+L326+P326</f>
        <v>0</v>
      </c>
      <c r="U326" s="99">
        <f t="shared" ref="U326:U389" si="114">E326+I326+M326+Q326</f>
        <v>0</v>
      </c>
      <c r="V326" s="99">
        <f t="shared" ref="V326:V389" si="115">F326+J326+N326+R326</f>
        <v>0</v>
      </c>
      <c r="W326" s="73" t="e">
        <f t="shared" ref="W326:W389" si="116">BT326/S326</f>
        <v>#DIV/0!</v>
      </c>
      <c r="X326" s="73" t="e">
        <f t="shared" ref="X326:X389" si="117">BU326/T326</f>
        <v>#DIV/0!</v>
      </c>
      <c r="Y326" s="17"/>
      <c r="Z326" s="18"/>
      <c r="AA326" s="82"/>
      <c r="AB326" s="99">
        <v>0</v>
      </c>
      <c r="AC326" s="78"/>
      <c r="AD326" s="78"/>
      <c r="AE326" s="80"/>
      <c r="AF326" s="104">
        <v>0</v>
      </c>
      <c r="AG326" s="81"/>
      <c r="AH326" s="81"/>
      <c r="AI326" s="49">
        <f t="shared" ref="AI326:AI389" si="118">AA326+AE326</f>
        <v>0</v>
      </c>
      <c r="AJ326" s="49">
        <f t="shared" ref="AJ326:AJ389" si="119">AC326+AG326</f>
        <v>0</v>
      </c>
      <c r="AK326" s="49">
        <f t="shared" ref="AK326:AK389" si="120">AD326+AH326</f>
        <v>0</v>
      </c>
      <c r="AL326" s="75">
        <f t="shared" ref="AL326:AL389" si="121">AB326+AF326</f>
        <v>0</v>
      </c>
      <c r="AM326" s="49">
        <f t="shared" ref="AM326:AM389" si="122">S326+AI326</f>
        <v>0</v>
      </c>
      <c r="AN326" s="49">
        <f t="shared" ref="AN326:AN389" si="123">U326+AJ326</f>
        <v>0</v>
      </c>
      <c r="AO326" s="49">
        <f t="shared" ref="AO326:AO389" si="124">V326+AK326</f>
        <v>0</v>
      </c>
      <c r="AP326" s="75">
        <f t="shared" ref="AP326:AP389" si="125">T326+AL326</f>
        <v>0</v>
      </c>
      <c r="AQ326" s="90"/>
      <c r="AR326" s="105">
        <f t="shared" ref="AR326:AR389" si="126">AQ326*4000</f>
        <v>0</v>
      </c>
      <c r="AS326" s="90"/>
      <c r="AT326" s="105">
        <f t="shared" ref="AT326:AT389" si="127">AS326*4010.25</f>
        <v>0</v>
      </c>
      <c r="AU326" s="90"/>
      <c r="AV326" s="105">
        <f t="shared" ref="AV326:AV389" si="128">AU326*4500</f>
        <v>0</v>
      </c>
      <c r="AW326" s="90"/>
      <c r="AX326" s="105">
        <f t="shared" ref="AX326:AX389" si="129">AW326*2293.59</f>
        <v>0</v>
      </c>
      <c r="AY326" s="94">
        <f t="shared" ref="AY326:AY389" si="130">AQ326+AS326+AU326+AW326</f>
        <v>0</v>
      </c>
      <c r="AZ326" s="104">
        <f t="shared" ref="AZ326:AZ389" si="131">AR326+AT326+AV326+AX326</f>
        <v>0</v>
      </c>
      <c r="BA326" s="96"/>
      <c r="BB326" s="96"/>
      <c r="BC326" s="96"/>
      <c r="BD326" s="107"/>
      <c r="BE326" s="107"/>
      <c r="BF326" s="107"/>
      <c r="BG326" s="62">
        <f t="shared" ref="BG326:BG389" si="132">BK326+BL326+BP326</f>
        <v>0</v>
      </c>
      <c r="BH326" s="63">
        <f t="shared" ref="BH326:BJ389" si="133">BM326+BQ326</f>
        <v>0</v>
      </c>
      <c r="BI326" s="64">
        <f t="shared" si="133"/>
        <v>0</v>
      </c>
      <c r="BJ326" s="64">
        <f t="shared" si="133"/>
        <v>0</v>
      </c>
      <c r="BK326" s="67"/>
      <c r="BL326" s="67"/>
      <c r="BM326" s="67"/>
      <c r="BN326" s="67"/>
      <c r="BO326" s="67"/>
      <c r="BP326" s="67"/>
      <c r="BQ326" s="67"/>
      <c r="BR326" s="67"/>
      <c r="BS326" s="68"/>
      <c r="BT326" s="69"/>
      <c r="BU326" s="69"/>
    </row>
    <row r="327" spans="1:73" ht="25.5" hidden="1" customHeight="1" outlineLevel="1">
      <c r="A327" s="14">
        <v>7</v>
      </c>
      <c r="B327" s="20" t="s">
        <v>368</v>
      </c>
      <c r="C327" s="46"/>
      <c r="D327" s="47"/>
      <c r="E327" s="46"/>
      <c r="F327" s="46"/>
      <c r="G327" s="46"/>
      <c r="H327" s="47"/>
      <c r="I327" s="46"/>
      <c r="J327" s="46"/>
      <c r="K327" s="46"/>
      <c r="L327" s="47"/>
      <c r="M327" s="46"/>
      <c r="N327" s="46"/>
      <c r="O327" s="48"/>
      <c r="P327" s="47"/>
      <c r="Q327" s="46"/>
      <c r="R327" s="46"/>
      <c r="S327" s="99">
        <f t="shared" si="112"/>
        <v>0</v>
      </c>
      <c r="T327" s="99">
        <f t="shared" si="113"/>
        <v>0</v>
      </c>
      <c r="U327" s="99">
        <f t="shared" si="114"/>
        <v>0</v>
      </c>
      <c r="V327" s="99">
        <f t="shared" si="115"/>
        <v>0</v>
      </c>
      <c r="W327" s="73" t="e">
        <f t="shared" si="116"/>
        <v>#DIV/0!</v>
      </c>
      <c r="X327" s="73" t="e">
        <f t="shared" si="117"/>
        <v>#DIV/0!</v>
      </c>
      <c r="Y327" s="17"/>
      <c r="Z327" s="18"/>
      <c r="AA327" s="82"/>
      <c r="AB327" s="99">
        <v>0</v>
      </c>
      <c r="AC327" s="78"/>
      <c r="AD327" s="78"/>
      <c r="AE327" s="80"/>
      <c r="AF327" s="104">
        <v>0</v>
      </c>
      <c r="AG327" s="81"/>
      <c r="AH327" s="81"/>
      <c r="AI327" s="49">
        <f t="shared" si="118"/>
        <v>0</v>
      </c>
      <c r="AJ327" s="49">
        <f t="shared" si="119"/>
        <v>0</v>
      </c>
      <c r="AK327" s="49">
        <f t="shared" si="120"/>
        <v>0</v>
      </c>
      <c r="AL327" s="75">
        <f t="shared" si="121"/>
        <v>0</v>
      </c>
      <c r="AM327" s="49">
        <f t="shared" si="122"/>
        <v>0</v>
      </c>
      <c r="AN327" s="49">
        <f t="shared" si="123"/>
        <v>0</v>
      </c>
      <c r="AO327" s="49">
        <f t="shared" si="124"/>
        <v>0</v>
      </c>
      <c r="AP327" s="75">
        <f t="shared" si="125"/>
        <v>0</v>
      </c>
      <c r="AQ327" s="90"/>
      <c r="AR327" s="105">
        <f t="shared" si="126"/>
        <v>0</v>
      </c>
      <c r="AS327" s="90"/>
      <c r="AT327" s="105">
        <f t="shared" si="127"/>
        <v>0</v>
      </c>
      <c r="AU327" s="90"/>
      <c r="AV327" s="105">
        <f t="shared" si="128"/>
        <v>0</v>
      </c>
      <c r="AW327" s="90"/>
      <c r="AX327" s="105">
        <f t="shared" si="129"/>
        <v>0</v>
      </c>
      <c r="AY327" s="94">
        <f t="shared" si="130"/>
        <v>0</v>
      </c>
      <c r="AZ327" s="104">
        <f t="shared" si="131"/>
        <v>0</v>
      </c>
      <c r="BA327" s="96"/>
      <c r="BB327" s="96"/>
      <c r="BC327" s="96"/>
      <c r="BD327" s="107"/>
      <c r="BE327" s="107"/>
      <c r="BF327" s="107"/>
      <c r="BG327" s="62">
        <f t="shared" si="132"/>
        <v>0</v>
      </c>
      <c r="BH327" s="63">
        <f t="shared" si="133"/>
        <v>0</v>
      </c>
      <c r="BI327" s="64">
        <f t="shared" si="133"/>
        <v>0</v>
      </c>
      <c r="BJ327" s="64">
        <f t="shared" si="133"/>
        <v>0</v>
      </c>
      <c r="BK327" s="67"/>
      <c r="BL327" s="67"/>
      <c r="BM327" s="67"/>
      <c r="BN327" s="67"/>
      <c r="BO327" s="67"/>
      <c r="BP327" s="67"/>
      <c r="BQ327" s="67"/>
      <c r="BR327" s="67"/>
      <c r="BS327" s="68"/>
      <c r="BT327" s="69"/>
      <c r="BU327" s="69"/>
    </row>
    <row r="328" spans="1:73" ht="38.25" hidden="1" customHeight="1" outlineLevel="1">
      <c r="A328" s="14">
        <v>8</v>
      </c>
      <c r="B328" s="20" t="s">
        <v>369</v>
      </c>
      <c r="C328" s="46"/>
      <c r="D328" s="47"/>
      <c r="E328" s="46"/>
      <c r="F328" s="46"/>
      <c r="G328" s="46"/>
      <c r="H328" s="47"/>
      <c r="I328" s="46"/>
      <c r="J328" s="46"/>
      <c r="K328" s="46"/>
      <c r="L328" s="47"/>
      <c r="M328" s="46"/>
      <c r="N328" s="46"/>
      <c r="O328" s="48"/>
      <c r="P328" s="47"/>
      <c r="Q328" s="46"/>
      <c r="R328" s="46"/>
      <c r="S328" s="99">
        <f t="shared" si="112"/>
        <v>0</v>
      </c>
      <c r="T328" s="99">
        <f t="shared" si="113"/>
        <v>0</v>
      </c>
      <c r="U328" s="99">
        <f t="shared" si="114"/>
        <v>0</v>
      </c>
      <c r="V328" s="99">
        <f t="shared" si="115"/>
        <v>0</v>
      </c>
      <c r="W328" s="73" t="e">
        <f t="shared" si="116"/>
        <v>#DIV/0!</v>
      </c>
      <c r="X328" s="73" t="e">
        <f t="shared" si="117"/>
        <v>#DIV/0!</v>
      </c>
      <c r="Y328" s="17"/>
      <c r="Z328" s="18"/>
      <c r="AA328" s="82"/>
      <c r="AB328" s="99">
        <v>0</v>
      </c>
      <c r="AC328" s="78"/>
      <c r="AD328" s="78"/>
      <c r="AE328" s="80"/>
      <c r="AF328" s="104">
        <v>0</v>
      </c>
      <c r="AG328" s="81"/>
      <c r="AH328" s="81"/>
      <c r="AI328" s="49">
        <f t="shared" si="118"/>
        <v>0</v>
      </c>
      <c r="AJ328" s="49">
        <f t="shared" si="119"/>
        <v>0</v>
      </c>
      <c r="AK328" s="49">
        <f t="shared" si="120"/>
        <v>0</v>
      </c>
      <c r="AL328" s="75">
        <f t="shared" si="121"/>
        <v>0</v>
      </c>
      <c r="AM328" s="49">
        <f t="shared" si="122"/>
        <v>0</v>
      </c>
      <c r="AN328" s="49">
        <f t="shared" si="123"/>
        <v>0</v>
      </c>
      <c r="AO328" s="49">
        <f t="shared" si="124"/>
        <v>0</v>
      </c>
      <c r="AP328" s="75">
        <f t="shared" si="125"/>
        <v>0</v>
      </c>
      <c r="AQ328" s="90"/>
      <c r="AR328" s="105">
        <f t="shared" si="126"/>
        <v>0</v>
      </c>
      <c r="AS328" s="90"/>
      <c r="AT328" s="105">
        <f t="shared" si="127"/>
        <v>0</v>
      </c>
      <c r="AU328" s="90"/>
      <c r="AV328" s="105">
        <f t="shared" si="128"/>
        <v>0</v>
      </c>
      <c r="AW328" s="90"/>
      <c r="AX328" s="105">
        <f t="shared" si="129"/>
        <v>0</v>
      </c>
      <c r="AY328" s="94">
        <f t="shared" si="130"/>
        <v>0</v>
      </c>
      <c r="AZ328" s="104">
        <f t="shared" si="131"/>
        <v>0</v>
      </c>
      <c r="BA328" s="96"/>
      <c r="BB328" s="96"/>
      <c r="BC328" s="96"/>
      <c r="BD328" s="107"/>
      <c r="BE328" s="107"/>
      <c r="BF328" s="107"/>
      <c r="BG328" s="62">
        <f t="shared" si="132"/>
        <v>0</v>
      </c>
      <c r="BH328" s="63">
        <f t="shared" si="133"/>
        <v>0</v>
      </c>
      <c r="BI328" s="64">
        <f t="shared" si="133"/>
        <v>0</v>
      </c>
      <c r="BJ328" s="64">
        <f t="shared" si="133"/>
        <v>0</v>
      </c>
      <c r="BK328" s="67"/>
      <c r="BL328" s="67"/>
      <c r="BM328" s="67"/>
      <c r="BN328" s="67"/>
      <c r="BO328" s="67"/>
      <c r="BP328" s="67"/>
      <c r="BQ328" s="67"/>
      <c r="BR328" s="67"/>
      <c r="BS328" s="68"/>
      <c r="BT328" s="69"/>
      <c r="BU328" s="69"/>
    </row>
    <row r="329" spans="1:73" ht="12.75" hidden="1" customHeight="1" outlineLevel="1">
      <c r="A329" s="14">
        <v>9</v>
      </c>
      <c r="B329" s="20" t="s">
        <v>370</v>
      </c>
      <c r="C329" s="46"/>
      <c r="D329" s="47"/>
      <c r="E329" s="46"/>
      <c r="F329" s="46"/>
      <c r="G329" s="46"/>
      <c r="H329" s="47"/>
      <c r="I329" s="46"/>
      <c r="J329" s="46"/>
      <c r="K329" s="46"/>
      <c r="L329" s="47"/>
      <c r="M329" s="46"/>
      <c r="N329" s="46"/>
      <c r="O329" s="48"/>
      <c r="P329" s="47"/>
      <c r="Q329" s="46"/>
      <c r="R329" s="46"/>
      <c r="S329" s="99">
        <f t="shared" si="112"/>
        <v>0</v>
      </c>
      <c r="T329" s="99">
        <f t="shared" si="113"/>
        <v>0</v>
      </c>
      <c r="U329" s="99">
        <f t="shared" si="114"/>
        <v>0</v>
      </c>
      <c r="V329" s="99">
        <f t="shared" si="115"/>
        <v>0</v>
      </c>
      <c r="W329" s="73" t="e">
        <f t="shared" si="116"/>
        <v>#DIV/0!</v>
      </c>
      <c r="X329" s="73" t="e">
        <f t="shared" si="117"/>
        <v>#DIV/0!</v>
      </c>
      <c r="Y329" s="17"/>
      <c r="Z329" s="18"/>
      <c r="AA329" s="82"/>
      <c r="AB329" s="99">
        <v>0</v>
      </c>
      <c r="AC329" s="78"/>
      <c r="AD329" s="78"/>
      <c r="AE329" s="80"/>
      <c r="AF329" s="104">
        <v>0</v>
      </c>
      <c r="AG329" s="81"/>
      <c r="AH329" s="81"/>
      <c r="AI329" s="49">
        <f t="shared" si="118"/>
        <v>0</v>
      </c>
      <c r="AJ329" s="49">
        <f t="shared" si="119"/>
        <v>0</v>
      </c>
      <c r="AK329" s="49">
        <f t="shared" si="120"/>
        <v>0</v>
      </c>
      <c r="AL329" s="75">
        <f t="shared" si="121"/>
        <v>0</v>
      </c>
      <c r="AM329" s="49">
        <f t="shared" si="122"/>
        <v>0</v>
      </c>
      <c r="AN329" s="49">
        <f t="shared" si="123"/>
        <v>0</v>
      </c>
      <c r="AO329" s="49">
        <f t="shared" si="124"/>
        <v>0</v>
      </c>
      <c r="AP329" s="75">
        <f t="shared" si="125"/>
        <v>0</v>
      </c>
      <c r="AQ329" s="90"/>
      <c r="AR329" s="105">
        <f t="shared" si="126"/>
        <v>0</v>
      </c>
      <c r="AS329" s="90"/>
      <c r="AT329" s="105">
        <f t="shared" si="127"/>
        <v>0</v>
      </c>
      <c r="AU329" s="90"/>
      <c r="AV329" s="105">
        <f t="shared" si="128"/>
        <v>0</v>
      </c>
      <c r="AW329" s="90"/>
      <c r="AX329" s="105">
        <f t="shared" si="129"/>
        <v>0</v>
      </c>
      <c r="AY329" s="94">
        <f t="shared" si="130"/>
        <v>0</v>
      </c>
      <c r="AZ329" s="104">
        <f t="shared" si="131"/>
        <v>0</v>
      </c>
      <c r="BA329" s="96"/>
      <c r="BB329" s="96"/>
      <c r="BC329" s="96"/>
      <c r="BD329" s="107"/>
      <c r="BE329" s="107"/>
      <c r="BF329" s="107"/>
      <c r="BG329" s="62">
        <f t="shared" si="132"/>
        <v>0</v>
      </c>
      <c r="BH329" s="63">
        <f t="shared" si="133"/>
        <v>0</v>
      </c>
      <c r="BI329" s="64">
        <f t="shared" si="133"/>
        <v>0</v>
      </c>
      <c r="BJ329" s="64">
        <f t="shared" si="133"/>
        <v>0</v>
      </c>
      <c r="BK329" s="67"/>
      <c r="BL329" s="67"/>
      <c r="BM329" s="67"/>
      <c r="BN329" s="67"/>
      <c r="BO329" s="67"/>
      <c r="BP329" s="67"/>
      <c r="BQ329" s="67"/>
      <c r="BR329" s="67"/>
      <c r="BS329" s="68"/>
      <c r="BT329" s="69"/>
      <c r="BU329" s="69"/>
    </row>
    <row r="330" spans="1:73" ht="25.5" hidden="1" customHeight="1" outlineLevel="1">
      <c r="A330" s="14">
        <v>10</v>
      </c>
      <c r="B330" s="20" t="s">
        <v>371</v>
      </c>
      <c r="C330" s="46"/>
      <c r="D330" s="47"/>
      <c r="E330" s="46"/>
      <c r="F330" s="46"/>
      <c r="G330" s="46"/>
      <c r="H330" s="47"/>
      <c r="I330" s="46"/>
      <c r="J330" s="46"/>
      <c r="K330" s="46"/>
      <c r="L330" s="47"/>
      <c r="M330" s="46"/>
      <c r="N330" s="46"/>
      <c r="O330" s="48"/>
      <c r="P330" s="47"/>
      <c r="Q330" s="46"/>
      <c r="R330" s="46"/>
      <c r="S330" s="99">
        <f t="shared" si="112"/>
        <v>0</v>
      </c>
      <c r="T330" s="99">
        <f t="shared" si="113"/>
        <v>0</v>
      </c>
      <c r="U330" s="99">
        <f t="shared" si="114"/>
        <v>0</v>
      </c>
      <c r="V330" s="99">
        <f t="shared" si="115"/>
        <v>0</v>
      </c>
      <c r="W330" s="73" t="e">
        <f t="shared" si="116"/>
        <v>#DIV/0!</v>
      </c>
      <c r="X330" s="73" t="e">
        <f t="shared" si="117"/>
        <v>#DIV/0!</v>
      </c>
      <c r="Y330" s="17"/>
      <c r="Z330" s="18"/>
      <c r="AA330" s="82"/>
      <c r="AB330" s="99">
        <v>0</v>
      </c>
      <c r="AC330" s="78"/>
      <c r="AD330" s="78"/>
      <c r="AE330" s="80"/>
      <c r="AF330" s="104">
        <v>0</v>
      </c>
      <c r="AG330" s="81"/>
      <c r="AH330" s="81"/>
      <c r="AI330" s="49">
        <f t="shared" si="118"/>
        <v>0</v>
      </c>
      <c r="AJ330" s="49">
        <f t="shared" si="119"/>
        <v>0</v>
      </c>
      <c r="AK330" s="49">
        <f t="shared" si="120"/>
        <v>0</v>
      </c>
      <c r="AL330" s="75">
        <f t="shared" si="121"/>
        <v>0</v>
      </c>
      <c r="AM330" s="49">
        <f t="shared" si="122"/>
        <v>0</v>
      </c>
      <c r="AN330" s="49">
        <f t="shared" si="123"/>
        <v>0</v>
      </c>
      <c r="AO330" s="49">
        <f t="shared" si="124"/>
        <v>0</v>
      </c>
      <c r="AP330" s="75">
        <f t="shared" si="125"/>
        <v>0</v>
      </c>
      <c r="AQ330" s="90"/>
      <c r="AR330" s="105">
        <f t="shared" si="126"/>
        <v>0</v>
      </c>
      <c r="AS330" s="90"/>
      <c r="AT330" s="105">
        <f t="shared" si="127"/>
        <v>0</v>
      </c>
      <c r="AU330" s="90"/>
      <c r="AV330" s="105">
        <f t="shared" si="128"/>
        <v>0</v>
      </c>
      <c r="AW330" s="90"/>
      <c r="AX330" s="105">
        <f t="shared" si="129"/>
        <v>0</v>
      </c>
      <c r="AY330" s="94">
        <f t="shared" si="130"/>
        <v>0</v>
      </c>
      <c r="AZ330" s="104">
        <f t="shared" si="131"/>
        <v>0</v>
      </c>
      <c r="BA330" s="96"/>
      <c r="BB330" s="96"/>
      <c r="BC330" s="96"/>
      <c r="BD330" s="107"/>
      <c r="BE330" s="107"/>
      <c r="BF330" s="107"/>
      <c r="BG330" s="62">
        <f t="shared" si="132"/>
        <v>0</v>
      </c>
      <c r="BH330" s="63">
        <f t="shared" si="133"/>
        <v>0</v>
      </c>
      <c r="BI330" s="64">
        <f t="shared" si="133"/>
        <v>0</v>
      </c>
      <c r="BJ330" s="64">
        <f t="shared" si="133"/>
        <v>0</v>
      </c>
      <c r="BK330" s="67"/>
      <c r="BL330" s="67"/>
      <c r="BM330" s="67"/>
      <c r="BN330" s="67"/>
      <c r="BO330" s="67"/>
      <c r="BP330" s="67"/>
      <c r="BQ330" s="67"/>
      <c r="BR330" s="67"/>
      <c r="BS330" s="68"/>
      <c r="BT330" s="69"/>
      <c r="BU330" s="69"/>
    </row>
    <row r="331" spans="1:73" ht="25.5" hidden="1" customHeight="1" outlineLevel="1">
      <c r="A331" s="14">
        <v>11</v>
      </c>
      <c r="B331" s="20" t="s">
        <v>372</v>
      </c>
      <c r="C331" s="46"/>
      <c r="D331" s="47"/>
      <c r="E331" s="46"/>
      <c r="F331" s="46"/>
      <c r="G331" s="46"/>
      <c r="H331" s="47"/>
      <c r="I331" s="46"/>
      <c r="J331" s="46"/>
      <c r="K331" s="46"/>
      <c r="L331" s="47"/>
      <c r="M331" s="46"/>
      <c r="N331" s="46"/>
      <c r="O331" s="48"/>
      <c r="P331" s="47"/>
      <c r="Q331" s="46"/>
      <c r="R331" s="46"/>
      <c r="S331" s="99">
        <f t="shared" si="112"/>
        <v>0</v>
      </c>
      <c r="T331" s="99">
        <f t="shared" si="113"/>
        <v>0</v>
      </c>
      <c r="U331" s="99">
        <f t="shared" si="114"/>
        <v>0</v>
      </c>
      <c r="V331" s="99">
        <f t="shared" si="115"/>
        <v>0</v>
      </c>
      <c r="W331" s="73" t="e">
        <f t="shared" si="116"/>
        <v>#DIV/0!</v>
      </c>
      <c r="X331" s="73" t="e">
        <f t="shared" si="117"/>
        <v>#DIV/0!</v>
      </c>
      <c r="Y331" s="17"/>
      <c r="Z331" s="18"/>
      <c r="AA331" s="82"/>
      <c r="AB331" s="99">
        <v>0</v>
      </c>
      <c r="AC331" s="78"/>
      <c r="AD331" s="78"/>
      <c r="AE331" s="80"/>
      <c r="AF331" s="104">
        <v>0</v>
      </c>
      <c r="AG331" s="81"/>
      <c r="AH331" s="81"/>
      <c r="AI331" s="49">
        <f t="shared" si="118"/>
        <v>0</v>
      </c>
      <c r="AJ331" s="49">
        <f t="shared" si="119"/>
        <v>0</v>
      </c>
      <c r="AK331" s="49">
        <f t="shared" si="120"/>
        <v>0</v>
      </c>
      <c r="AL331" s="75">
        <f t="shared" si="121"/>
        <v>0</v>
      </c>
      <c r="AM331" s="49">
        <f t="shared" si="122"/>
        <v>0</v>
      </c>
      <c r="AN331" s="49">
        <f t="shared" si="123"/>
        <v>0</v>
      </c>
      <c r="AO331" s="49">
        <f t="shared" si="124"/>
        <v>0</v>
      </c>
      <c r="AP331" s="75">
        <f t="shared" si="125"/>
        <v>0</v>
      </c>
      <c r="AQ331" s="90"/>
      <c r="AR331" s="105">
        <f t="shared" si="126"/>
        <v>0</v>
      </c>
      <c r="AS331" s="90"/>
      <c r="AT331" s="105">
        <f t="shared" si="127"/>
        <v>0</v>
      </c>
      <c r="AU331" s="90"/>
      <c r="AV331" s="105">
        <f t="shared" si="128"/>
        <v>0</v>
      </c>
      <c r="AW331" s="90"/>
      <c r="AX331" s="105">
        <f t="shared" si="129"/>
        <v>0</v>
      </c>
      <c r="AY331" s="94">
        <f t="shared" si="130"/>
        <v>0</v>
      </c>
      <c r="AZ331" s="104">
        <f t="shared" si="131"/>
        <v>0</v>
      </c>
      <c r="BA331" s="96"/>
      <c r="BB331" s="96"/>
      <c r="BC331" s="96"/>
      <c r="BD331" s="107"/>
      <c r="BE331" s="107"/>
      <c r="BF331" s="107"/>
      <c r="BG331" s="62">
        <f t="shared" si="132"/>
        <v>0</v>
      </c>
      <c r="BH331" s="63">
        <f t="shared" si="133"/>
        <v>0</v>
      </c>
      <c r="BI331" s="64">
        <f t="shared" si="133"/>
        <v>0</v>
      </c>
      <c r="BJ331" s="64">
        <f t="shared" si="133"/>
        <v>0</v>
      </c>
      <c r="BK331" s="67"/>
      <c r="BL331" s="67"/>
      <c r="BM331" s="67"/>
      <c r="BN331" s="67"/>
      <c r="BO331" s="67"/>
      <c r="BP331" s="67"/>
      <c r="BQ331" s="67"/>
      <c r="BR331" s="67"/>
      <c r="BS331" s="68"/>
      <c r="BT331" s="69"/>
      <c r="BU331" s="69"/>
    </row>
    <row r="332" spans="1:73" ht="25.5" hidden="1" customHeight="1" outlineLevel="1">
      <c r="A332" s="14">
        <v>12</v>
      </c>
      <c r="B332" s="20" t="s">
        <v>373</v>
      </c>
      <c r="C332" s="46"/>
      <c r="D332" s="47"/>
      <c r="E332" s="46"/>
      <c r="F332" s="46"/>
      <c r="G332" s="46"/>
      <c r="H332" s="47"/>
      <c r="I332" s="46"/>
      <c r="J332" s="46"/>
      <c r="K332" s="46"/>
      <c r="L332" s="47"/>
      <c r="M332" s="46"/>
      <c r="N332" s="46"/>
      <c r="O332" s="48"/>
      <c r="P332" s="47"/>
      <c r="Q332" s="46"/>
      <c r="R332" s="46"/>
      <c r="S332" s="99">
        <f t="shared" si="112"/>
        <v>0</v>
      </c>
      <c r="T332" s="99">
        <f t="shared" si="113"/>
        <v>0</v>
      </c>
      <c r="U332" s="99">
        <f t="shared" si="114"/>
        <v>0</v>
      </c>
      <c r="V332" s="99">
        <f t="shared" si="115"/>
        <v>0</v>
      </c>
      <c r="W332" s="73" t="e">
        <f t="shared" si="116"/>
        <v>#DIV/0!</v>
      </c>
      <c r="X332" s="73" t="e">
        <f t="shared" si="117"/>
        <v>#DIV/0!</v>
      </c>
      <c r="Y332" s="17"/>
      <c r="Z332" s="18"/>
      <c r="AA332" s="82"/>
      <c r="AB332" s="99">
        <v>0</v>
      </c>
      <c r="AC332" s="78"/>
      <c r="AD332" s="78"/>
      <c r="AE332" s="80"/>
      <c r="AF332" s="104">
        <v>0</v>
      </c>
      <c r="AG332" s="81"/>
      <c r="AH332" s="81"/>
      <c r="AI332" s="49">
        <f t="shared" si="118"/>
        <v>0</v>
      </c>
      <c r="AJ332" s="49">
        <f t="shared" si="119"/>
        <v>0</v>
      </c>
      <c r="AK332" s="49">
        <f t="shared" si="120"/>
        <v>0</v>
      </c>
      <c r="AL332" s="75">
        <f t="shared" si="121"/>
        <v>0</v>
      </c>
      <c r="AM332" s="49">
        <f t="shared" si="122"/>
        <v>0</v>
      </c>
      <c r="AN332" s="49">
        <f t="shared" si="123"/>
        <v>0</v>
      </c>
      <c r="AO332" s="49">
        <f t="shared" si="124"/>
        <v>0</v>
      </c>
      <c r="AP332" s="75">
        <f t="shared" si="125"/>
        <v>0</v>
      </c>
      <c r="AQ332" s="90"/>
      <c r="AR332" s="105">
        <f t="shared" si="126"/>
        <v>0</v>
      </c>
      <c r="AS332" s="90"/>
      <c r="AT332" s="105">
        <f t="shared" si="127"/>
        <v>0</v>
      </c>
      <c r="AU332" s="90"/>
      <c r="AV332" s="105">
        <f t="shared" si="128"/>
        <v>0</v>
      </c>
      <c r="AW332" s="90"/>
      <c r="AX332" s="105">
        <f t="shared" si="129"/>
        <v>0</v>
      </c>
      <c r="AY332" s="94">
        <f t="shared" si="130"/>
        <v>0</v>
      </c>
      <c r="AZ332" s="104">
        <f t="shared" si="131"/>
        <v>0</v>
      </c>
      <c r="BA332" s="96"/>
      <c r="BB332" s="96"/>
      <c r="BC332" s="96"/>
      <c r="BD332" s="107"/>
      <c r="BE332" s="107"/>
      <c r="BF332" s="107"/>
      <c r="BG332" s="62">
        <f t="shared" si="132"/>
        <v>0</v>
      </c>
      <c r="BH332" s="63">
        <f t="shared" si="133"/>
        <v>0</v>
      </c>
      <c r="BI332" s="64">
        <f t="shared" si="133"/>
        <v>0</v>
      </c>
      <c r="BJ332" s="64">
        <f t="shared" si="133"/>
        <v>0</v>
      </c>
      <c r="BK332" s="67"/>
      <c r="BL332" s="67"/>
      <c r="BM332" s="67"/>
      <c r="BN332" s="67"/>
      <c r="BO332" s="67"/>
      <c r="BP332" s="67"/>
      <c r="BQ332" s="67"/>
      <c r="BR332" s="67"/>
      <c r="BS332" s="68"/>
      <c r="BT332" s="69"/>
      <c r="BU332" s="69"/>
    </row>
    <row r="333" spans="1:73" ht="12.75" hidden="1" customHeight="1" outlineLevel="1">
      <c r="A333" s="14">
        <v>13</v>
      </c>
      <c r="B333" s="20" t="s">
        <v>374</v>
      </c>
      <c r="C333" s="46"/>
      <c r="D333" s="47"/>
      <c r="E333" s="46"/>
      <c r="F333" s="46"/>
      <c r="G333" s="46"/>
      <c r="H333" s="47"/>
      <c r="I333" s="46"/>
      <c r="J333" s="46"/>
      <c r="K333" s="46"/>
      <c r="L333" s="47"/>
      <c r="M333" s="46"/>
      <c r="N333" s="46"/>
      <c r="O333" s="48"/>
      <c r="P333" s="47"/>
      <c r="Q333" s="46"/>
      <c r="R333" s="46"/>
      <c r="S333" s="99">
        <f t="shared" si="112"/>
        <v>0</v>
      </c>
      <c r="T333" s="99">
        <f t="shared" si="113"/>
        <v>0</v>
      </c>
      <c r="U333" s="99">
        <f t="shared" si="114"/>
        <v>0</v>
      </c>
      <c r="V333" s="99">
        <f t="shared" si="115"/>
        <v>0</v>
      </c>
      <c r="W333" s="73" t="e">
        <f t="shared" si="116"/>
        <v>#DIV/0!</v>
      </c>
      <c r="X333" s="73" t="e">
        <f t="shared" si="117"/>
        <v>#DIV/0!</v>
      </c>
      <c r="Y333" s="17"/>
      <c r="Z333" s="18"/>
      <c r="AA333" s="82"/>
      <c r="AB333" s="99">
        <v>0</v>
      </c>
      <c r="AC333" s="78"/>
      <c r="AD333" s="78"/>
      <c r="AE333" s="80"/>
      <c r="AF333" s="104">
        <v>0</v>
      </c>
      <c r="AG333" s="81"/>
      <c r="AH333" s="81"/>
      <c r="AI333" s="49">
        <f t="shared" si="118"/>
        <v>0</v>
      </c>
      <c r="AJ333" s="49">
        <f t="shared" si="119"/>
        <v>0</v>
      </c>
      <c r="AK333" s="49">
        <f t="shared" si="120"/>
        <v>0</v>
      </c>
      <c r="AL333" s="75">
        <f t="shared" si="121"/>
        <v>0</v>
      </c>
      <c r="AM333" s="49">
        <f t="shared" si="122"/>
        <v>0</v>
      </c>
      <c r="AN333" s="49">
        <f t="shared" si="123"/>
        <v>0</v>
      </c>
      <c r="AO333" s="49">
        <f t="shared" si="124"/>
        <v>0</v>
      </c>
      <c r="AP333" s="75">
        <f t="shared" si="125"/>
        <v>0</v>
      </c>
      <c r="AQ333" s="90"/>
      <c r="AR333" s="105">
        <f t="shared" si="126"/>
        <v>0</v>
      </c>
      <c r="AS333" s="90"/>
      <c r="AT333" s="105">
        <f t="shared" si="127"/>
        <v>0</v>
      </c>
      <c r="AU333" s="90"/>
      <c r="AV333" s="105">
        <f t="shared" si="128"/>
        <v>0</v>
      </c>
      <c r="AW333" s="90"/>
      <c r="AX333" s="105">
        <f t="shared" si="129"/>
        <v>0</v>
      </c>
      <c r="AY333" s="94">
        <f t="shared" si="130"/>
        <v>0</v>
      </c>
      <c r="AZ333" s="104">
        <f t="shared" si="131"/>
        <v>0</v>
      </c>
      <c r="BA333" s="96"/>
      <c r="BB333" s="96"/>
      <c r="BC333" s="96"/>
      <c r="BD333" s="107"/>
      <c r="BE333" s="107"/>
      <c r="BF333" s="107"/>
      <c r="BG333" s="62">
        <f t="shared" si="132"/>
        <v>0</v>
      </c>
      <c r="BH333" s="63">
        <f t="shared" si="133"/>
        <v>0</v>
      </c>
      <c r="BI333" s="64">
        <f t="shared" si="133"/>
        <v>0</v>
      </c>
      <c r="BJ333" s="64">
        <f t="shared" si="133"/>
        <v>0</v>
      </c>
      <c r="BK333" s="67"/>
      <c r="BL333" s="67"/>
      <c r="BM333" s="67"/>
      <c r="BN333" s="67"/>
      <c r="BO333" s="67"/>
      <c r="BP333" s="67"/>
      <c r="BQ333" s="67"/>
      <c r="BR333" s="67"/>
      <c r="BS333" s="68"/>
      <c r="BT333" s="69"/>
      <c r="BU333" s="69"/>
    </row>
    <row r="334" spans="1:73" ht="25.5" hidden="1" customHeight="1" outlineLevel="1">
      <c r="A334" s="14">
        <v>14</v>
      </c>
      <c r="B334" s="20" t="s">
        <v>375</v>
      </c>
      <c r="C334" s="46"/>
      <c r="D334" s="47"/>
      <c r="E334" s="46"/>
      <c r="F334" s="46"/>
      <c r="G334" s="46"/>
      <c r="H334" s="47"/>
      <c r="I334" s="46"/>
      <c r="J334" s="46"/>
      <c r="K334" s="46"/>
      <c r="L334" s="47"/>
      <c r="M334" s="46"/>
      <c r="N334" s="46"/>
      <c r="O334" s="48"/>
      <c r="P334" s="47"/>
      <c r="Q334" s="46"/>
      <c r="R334" s="46"/>
      <c r="S334" s="99">
        <f t="shared" si="112"/>
        <v>0</v>
      </c>
      <c r="T334" s="99">
        <f t="shared" si="113"/>
        <v>0</v>
      </c>
      <c r="U334" s="99">
        <f t="shared" si="114"/>
        <v>0</v>
      </c>
      <c r="V334" s="99">
        <f t="shared" si="115"/>
        <v>0</v>
      </c>
      <c r="W334" s="73" t="e">
        <f t="shared" si="116"/>
        <v>#DIV/0!</v>
      </c>
      <c r="X334" s="73" t="e">
        <f t="shared" si="117"/>
        <v>#DIV/0!</v>
      </c>
      <c r="Y334" s="17"/>
      <c r="Z334" s="18"/>
      <c r="AA334" s="82"/>
      <c r="AB334" s="99">
        <v>0</v>
      </c>
      <c r="AC334" s="78"/>
      <c r="AD334" s="78"/>
      <c r="AE334" s="80"/>
      <c r="AF334" s="104">
        <v>0</v>
      </c>
      <c r="AG334" s="81"/>
      <c r="AH334" s="81"/>
      <c r="AI334" s="49">
        <f t="shared" si="118"/>
        <v>0</v>
      </c>
      <c r="AJ334" s="49">
        <f t="shared" si="119"/>
        <v>0</v>
      </c>
      <c r="AK334" s="49">
        <f t="shared" si="120"/>
        <v>0</v>
      </c>
      <c r="AL334" s="75">
        <f t="shared" si="121"/>
        <v>0</v>
      </c>
      <c r="AM334" s="49">
        <f t="shared" si="122"/>
        <v>0</v>
      </c>
      <c r="AN334" s="49">
        <f t="shared" si="123"/>
        <v>0</v>
      </c>
      <c r="AO334" s="49">
        <f t="shared" si="124"/>
        <v>0</v>
      </c>
      <c r="AP334" s="75">
        <f t="shared" si="125"/>
        <v>0</v>
      </c>
      <c r="AQ334" s="90"/>
      <c r="AR334" s="105">
        <f t="shared" si="126"/>
        <v>0</v>
      </c>
      <c r="AS334" s="90"/>
      <c r="AT334" s="105">
        <f t="shared" si="127"/>
        <v>0</v>
      </c>
      <c r="AU334" s="90"/>
      <c r="AV334" s="105">
        <f t="shared" si="128"/>
        <v>0</v>
      </c>
      <c r="AW334" s="90"/>
      <c r="AX334" s="105">
        <f t="shared" si="129"/>
        <v>0</v>
      </c>
      <c r="AY334" s="94">
        <f t="shared" si="130"/>
        <v>0</v>
      </c>
      <c r="AZ334" s="104">
        <f t="shared" si="131"/>
        <v>0</v>
      </c>
      <c r="BA334" s="96"/>
      <c r="BB334" s="96"/>
      <c r="BC334" s="96"/>
      <c r="BD334" s="107"/>
      <c r="BE334" s="107"/>
      <c r="BF334" s="107"/>
      <c r="BG334" s="62">
        <f t="shared" si="132"/>
        <v>0</v>
      </c>
      <c r="BH334" s="63">
        <f t="shared" si="133"/>
        <v>0</v>
      </c>
      <c r="BI334" s="64">
        <f t="shared" si="133"/>
        <v>0</v>
      </c>
      <c r="BJ334" s="64">
        <f t="shared" si="133"/>
        <v>0</v>
      </c>
      <c r="BK334" s="67"/>
      <c r="BL334" s="67"/>
      <c r="BM334" s="67"/>
      <c r="BN334" s="67"/>
      <c r="BO334" s="67"/>
      <c r="BP334" s="67"/>
      <c r="BQ334" s="67"/>
      <c r="BR334" s="67"/>
      <c r="BS334" s="68"/>
      <c r="BT334" s="69"/>
      <c r="BU334" s="69"/>
    </row>
    <row r="335" spans="1:73" ht="12.75" hidden="1" customHeight="1" outlineLevel="1">
      <c r="A335" s="14">
        <v>15</v>
      </c>
      <c r="B335" s="20" t="s">
        <v>376</v>
      </c>
      <c r="C335" s="46"/>
      <c r="D335" s="47"/>
      <c r="E335" s="46"/>
      <c r="F335" s="46"/>
      <c r="G335" s="46"/>
      <c r="H335" s="47"/>
      <c r="I335" s="46"/>
      <c r="J335" s="46"/>
      <c r="K335" s="46"/>
      <c r="L335" s="47"/>
      <c r="M335" s="46"/>
      <c r="N335" s="46"/>
      <c r="O335" s="48"/>
      <c r="P335" s="47"/>
      <c r="Q335" s="46"/>
      <c r="R335" s="46"/>
      <c r="S335" s="99">
        <f t="shared" si="112"/>
        <v>0</v>
      </c>
      <c r="T335" s="99">
        <f t="shared" si="113"/>
        <v>0</v>
      </c>
      <c r="U335" s="99">
        <f t="shared" si="114"/>
        <v>0</v>
      </c>
      <c r="V335" s="99">
        <f t="shared" si="115"/>
        <v>0</v>
      </c>
      <c r="W335" s="73" t="e">
        <f t="shared" si="116"/>
        <v>#DIV/0!</v>
      </c>
      <c r="X335" s="73" t="e">
        <f t="shared" si="117"/>
        <v>#DIV/0!</v>
      </c>
      <c r="Y335" s="17"/>
      <c r="Z335" s="18"/>
      <c r="AA335" s="82"/>
      <c r="AB335" s="99">
        <v>0</v>
      </c>
      <c r="AC335" s="78"/>
      <c r="AD335" s="78"/>
      <c r="AE335" s="80"/>
      <c r="AF335" s="104">
        <v>0</v>
      </c>
      <c r="AG335" s="81"/>
      <c r="AH335" s="81"/>
      <c r="AI335" s="49">
        <f t="shared" si="118"/>
        <v>0</v>
      </c>
      <c r="AJ335" s="49">
        <f t="shared" si="119"/>
        <v>0</v>
      </c>
      <c r="AK335" s="49">
        <f t="shared" si="120"/>
        <v>0</v>
      </c>
      <c r="AL335" s="75">
        <f t="shared" si="121"/>
        <v>0</v>
      </c>
      <c r="AM335" s="49">
        <f t="shared" si="122"/>
        <v>0</v>
      </c>
      <c r="AN335" s="49">
        <f t="shared" si="123"/>
        <v>0</v>
      </c>
      <c r="AO335" s="49">
        <f t="shared" si="124"/>
        <v>0</v>
      </c>
      <c r="AP335" s="75">
        <f t="shared" si="125"/>
        <v>0</v>
      </c>
      <c r="AQ335" s="90"/>
      <c r="AR335" s="105">
        <f t="shared" si="126"/>
        <v>0</v>
      </c>
      <c r="AS335" s="90"/>
      <c r="AT335" s="105">
        <f t="shared" si="127"/>
        <v>0</v>
      </c>
      <c r="AU335" s="90"/>
      <c r="AV335" s="105">
        <f t="shared" si="128"/>
        <v>0</v>
      </c>
      <c r="AW335" s="90"/>
      <c r="AX335" s="105">
        <f t="shared" si="129"/>
        <v>0</v>
      </c>
      <c r="AY335" s="94">
        <f t="shared" si="130"/>
        <v>0</v>
      </c>
      <c r="AZ335" s="104">
        <f t="shared" si="131"/>
        <v>0</v>
      </c>
      <c r="BA335" s="96"/>
      <c r="BB335" s="96"/>
      <c r="BC335" s="96"/>
      <c r="BD335" s="107"/>
      <c r="BE335" s="107"/>
      <c r="BF335" s="107"/>
      <c r="BG335" s="62">
        <f t="shared" si="132"/>
        <v>0</v>
      </c>
      <c r="BH335" s="63">
        <f t="shared" si="133"/>
        <v>0</v>
      </c>
      <c r="BI335" s="64">
        <f t="shared" si="133"/>
        <v>0</v>
      </c>
      <c r="BJ335" s="64">
        <f t="shared" si="133"/>
        <v>0</v>
      </c>
      <c r="BK335" s="67"/>
      <c r="BL335" s="67"/>
      <c r="BM335" s="67"/>
      <c r="BN335" s="67"/>
      <c r="BO335" s="67"/>
      <c r="BP335" s="67"/>
      <c r="BQ335" s="67"/>
      <c r="BR335" s="67"/>
      <c r="BS335" s="68"/>
      <c r="BT335" s="69"/>
      <c r="BU335" s="69"/>
    </row>
    <row r="336" spans="1:73" ht="38.25" hidden="1" customHeight="1" outlineLevel="1">
      <c r="A336" s="14">
        <v>16</v>
      </c>
      <c r="B336" s="20" t="s">
        <v>377</v>
      </c>
      <c r="C336" s="46"/>
      <c r="D336" s="47"/>
      <c r="E336" s="46"/>
      <c r="F336" s="46"/>
      <c r="G336" s="46"/>
      <c r="H336" s="47"/>
      <c r="I336" s="46"/>
      <c r="J336" s="46"/>
      <c r="K336" s="46"/>
      <c r="L336" s="47"/>
      <c r="M336" s="46"/>
      <c r="N336" s="46"/>
      <c r="O336" s="48"/>
      <c r="P336" s="47"/>
      <c r="Q336" s="46"/>
      <c r="R336" s="46"/>
      <c r="S336" s="99">
        <f t="shared" si="112"/>
        <v>0</v>
      </c>
      <c r="T336" s="99">
        <f t="shared" si="113"/>
        <v>0</v>
      </c>
      <c r="U336" s="99">
        <f t="shared" si="114"/>
        <v>0</v>
      </c>
      <c r="V336" s="99">
        <f t="shared" si="115"/>
        <v>0</v>
      </c>
      <c r="W336" s="73" t="e">
        <f t="shared" si="116"/>
        <v>#DIV/0!</v>
      </c>
      <c r="X336" s="73" t="e">
        <f t="shared" si="117"/>
        <v>#DIV/0!</v>
      </c>
      <c r="Y336" s="17"/>
      <c r="Z336" s="18"/>
      <c r="AA336" s="82"/>
      <c r="AB336" s="99">
        <v>0</v>
      </c>
      <c r="AC336" s="78"/>
      <c r="AD336" s="78"/>
      <c r="AE336" s="80"/>
      <c r="AF336" s="104">
        <v>0</v>
      </c>
      <c r="AG336" s="81"/>
      <c r="AH336" s="81"/>
      <c r="AI336" s="49">
        <f t="shared" si="118"/>
        <v>0</v>
      </c>
      <c r="AJ336" s="49">
        <f t="shared" si="119"/>
        <v>0</v>
      </c>
      <c r="AK336" s="49">
        <f t="shared" si="120"/>
        <v>0</v>
      </c>
      <c r="AL336" s="75">
        <f t="shared" si="121"/>
        <v>0</v>
      </c>
      <c r="AM336" s="49">
        <f t="shared" si="122"/>
        <v>0</v>
      </c>
      <c r="AN336" s="49">
        <f t="shared" si="123"/>
        <v>0</v>
      </c>
      <c r="AO336" s="49">
        <f t="shared" si="124"/>
        <v>0</v>
      </c>
      <c r="AP336" s="75">
        <f t="shared" si="125"/>
        <v>0</v>
      </c>
      <c r="AQ336" s="90"/>
      <c r="AR336" s="105">
        <f t="shared" si="126"/>
        <v>0</v>
      </c>
      <c r="AS336" s="90"/>
      <c r="AT336" s="105">
        <f t="shared" si="127"/>
        <v>0</v>
      </c>
      <c r="AU336" s="90"/>
      <c r="AV336" s="105">
        <f t="shared" si="128"/>
        <v>0</v>
      </c>
      <c r="AW336" s="90"/>
      <c r="AX336" s="105">
        <f t="shared" si="129"/>
        <v>0</v>
      </c>
      <c r="AY336" s="94">
        <f t="shared" si="130"/>
        <v>0</v>
      </c>
      <c r="AZ336" s="104">
        <f t="shared" si="131"/>
        <v>0</v>
      </c>
      <c r="BA336" s="96"/>
      <c r="BB336" s="96"/>
      <c r="BC336" s="96"/>
      <c r="BD336" s="107"/>
      <c r="BE336" s="107"/>
      <c r="BF336" s="107"/>
      <c r="BG336" s="62">
        <f t="shared" si="132"/>
        <v>0</v>
      </c>
      <c r="BH336" s="63">
        <f t="shared" si="133"/>
        <v>0</v>
      </c>
      <c r="BI336" s="64">
        <f t="shared" si="133"/>
        <v>0</v>
      </c>
      <c r="BJ336" s="64">
        <f t="shared" si="133"/>
        <v>0</v>
      </c>
      <c r="BK336" s="67"/>
      <c r="BL336" s="67"/>
      <c r="BM336" s="67"/>
      <c r="BN336" s="67"/>
      <c r="BO336" s="67"/>
      <c r="BP336" s="67"/>
      <c r="BQ336" s="67"/>
      <c r="BR336" s="67"/>
      <c r="BS336" s="68"/>
      <c r="BT336" s="69"/>
      <c r="BU336" s="69"/>
    </row>
    <row r="337" spans="1:73" ht="25.5" hidden="1" customHeight="1" outlineLevel="1">
      <c r="A337" s="14">
        <v>17</v>
      </c>
      <c r="B337" s="20" t="s">
        <v>378</v>
      </c>
      <c r="C337" s="46"/>
      <c r="D337" s="47"/>
      <c r="E337" s="46"/>
      <c r="F337" s="46"/>
      <c r="G337" s="46"/>
      <c r="H337" s="47"/>
      <c r="I337" s="46"/>
      <c r="J337" s="46"/>
      <c r="K337" s="46"/>
      <c r="L337" s="47"/>
      <c r="M337" s="46"/>
      <c r="N337" s="46"/>
      <c r="O337" s="48"/>
      <c r="P337" s="47"/>
      <c r="Q337" s="46"/>
      <c r="R337" s="46"/>
      <c r="S337" s="99">
        <f t="shared" si="112"/>
        <v>0</v>
      </c>
      <c r="T337" s="99">
        <f t="shared" si="113"/>
        <v>0</v>
      </c>
      <c r="U337" s="99">
        <f t="shared" si="114"/>
        <v>0</v>
      </c>
      <c r="V337" s="99">
        <f t="shared" si="115"/>
        <v>0</v>
      </c>
      <c r="W337" s="73" t="e">
        <f t="shared" si="116"/>
        <v>#DIV/0!</v>
      </c>
      <c r="X337" s="73" t="e">
        <f t="shared" si="117"/>
        <v>#DIV/0!</v>
      </c>
      <c r="Y337" s="17"/>
      <c r="Z337" s="18"/>
      <c r="AA337" s="82"/>
      <c r="AB337" s="99">
        <v>0</v>
      </c>
      <c r="AC337" s="78"/>
      <c r="AD337" s="78"/>
      <c r="AE337" s="80"/>
      <c r="AF337" s="104">
        <v>0</v>
      </c>
      <c r="AG337" s="81"/>
      <c r="AH337" s="81"/>
      <c r="AI337" s="49">
        <f t="shared" si="118"/>
        <v>0</v>
      </c>
      <c r="AJ337" s="49">
        <f t="shared" si="119"/>
        <v>0</v>
      </c>
      <c r="AK337" s="49">
        <f t="shared" si="120"/>
        <v>0</v>
      </c>
      <c r="AL337" s="75">
        <f t="shared" si="121"/>
        <v>0</v>
      </c>
      <c r="AM337" s="49">
        <f t="shared" si="122"/>
        <v>0</v>
      </c>
      <c r="AN337" s="49">
        <f t="shared" si="123"/>
        <v>0</v>
      </c>
      <c r="AO337" s="49">
        <f t="shared" si="124"/>
        <v>0</v>
      </c>
      <c r="AP337" s="75">
        <f t="shared" si="125"/>
        <v>0</v>
      </c>
      <c r="AQ337" s="90"/>
      <c r="AR337" s="105">
        <f t="shared" si="126"/>
        <v>0</v>
      </c>
      <c r="AS337" s="90"/>
      <c r="AT337" s="105">
        <f t="shared" si="127"/>
        <v>0</v>
      </c>
      <c r="AU337" s="90"/>
      <c r="AV337" s="105">
        <f t="shared" si="128"/>
        <v>0</v>
      </c>
      <c r="AW337" s="90"/>
      <c r="AX337" s="105">
        <f t="shared" si="129"/>
        <v>0</v>
      </c>
      <c r="AY337" s="94">
        <f t="shared" si="130"/>
        <v>0</v>
      </c>
      <c r="AZ337" s="104">
        <f t="shared" si="131"/>
        <v>0</v>
      </c>
      <c r="BA337" s="96"/>
      <c r="BB337" s="96"/>
      <c r="BC337" s="96"/>
      <c r="BD337" s="107"/>
      <c r="BE337" s="107"/>
      <c r="BF337" s="107"/>
      <c r="BG337" s="62">
        <f t="shared" si="132"/>
        <v>0</v>
      </c>
      <c r="BH337" s="63">
        <f t="shared" si="133"/>
        <v>0</v>
      </c>
      <c r="BI337" s="64">
        <f t="shared" si="133"/>
        <v>0</v>
      </c>
      <c r="BJ337" s="64">
        <f t="shared" si="133"/>
        <v>0</v>
      </c>
      <c r="BK337" s="67"/>
      <c r="BL337" s="67"/>
      <c r="BM337" s="67"/>
      <c r="BN337" s="67"/>
      <c r="BO337" s="67"/>
      <c r="BP337" s="67"/>
      <c r="BQ337" s="67"/>
      <c r="BR337" s="67"/>
      <c r="BS337" s="68"/>
      <c r="BT337" s="69"/>
      <c r="BU337" s="69"/>
    </row>
    <row r="338" spans="1:73" ht="12.75" hidden="1" customHeight="1" outlineLevel="1">
      <c r="A338" s="14">
        <v>18</v>
      </c>
      <c r="B338" s="20" t="s">
        <v>379</v>
      </c>
      <c r="C338" s="46"/>
      <c r="D338" s="47"/>
      <c r="E338" s="46"/>
      <c r="F338" s="46"/>
      <c r="G338" s="46"/>
      <c r="H338" s="47"/>
      <c r="I338" s="46"/>
      <c r="J338" s="46"/>
      <c r="K338" s="46"/>
      <c r="L338" s="47"/>
      <c r="M338" s="46"/>
      <c r="N338" s="46"/>
      <c r="O338" s="48"/>
      <c r="P338" s="47"/>
      <c r="Q338" s="46"/>
      <c r="R338" s="46"/>
      <c r="S338" s="99">
        <f t="shared" si="112"/>
        <v>0</v>
      </c>
      <c r="T338" s="99">
        <f t="shared" si="113"/>
        <v>0</v>
      </c>
      <c r="U338" s="99">
        <f t="shared" si="114"/>
        <v>0</v>
      </c>
      <c r="V338" s="99">
        <f t="shared" si="115"/>
        <v>0</v>
      </c>
      <c r="W338" s="73" t="e">
        <f t="shared" si="116"/>
        <v>#DIV/0!</v>
      </c>
      <c r="X338" s="73" t="e">
        <f t="shared" si="117"/>
        <v>#DIV/0!</v>
      </c>
      <c r="Y338" s="17"/>
      <c r="Z338" s="18"/>
      <c r="AA338" s="82"/>
      <c r="AB338" s="99">
        <v>0</v>
      </c>
      <c r="AC338" s="78"/>
      <c r="AD338" s="78"/>
      <c r="AE338" s="80"/>
      <c r="AF338" s="104">
        <v>0</v>
      </c>
      <c r="AG338" s="81"/>
      <c r="AH338" s="81"/>
      <c r="AI338" s="49">
        <f t="shared" si="118"/>
        <v>0</v>
      </c>
      <c r="AJ338" s="49">
        <f t="shared" si="119"/>
        <v>0</v>
      </c>
      <c r="AK338" s="49">
        <f t="shared" si="120"/>
        <v>0</v>
      </c>
      <c r="AL338" s="75">
        <f t="shared" si="121"/>
        <v>0</v>
      </c>
      <c r="AM338" s="49">
        <f t="shared" si="122"/>
        <v>0</v>
      </c>
      <c r="AN338" s="49">
        <f t="shared" si="123"/>
        <v>0</v>
      </c>
      <c r="AO338" s="49">
        <f t="shared" si="124"/>
        <v>0</v>
      </c>
      <c r="AP338" s="75">
        <f t="shared" si="125"/>
        <v>0</v>
      </c>
      <c r="AQ338" s="90"/>
      <c r="AR338" s="105">
        <f t="shared" si="126"/>
        <v>0</v>
      </c>
      <c r="AS338" s="90"/>
      <c r="AT338" s="105">
        <f t="shared" si="127"/>
        <v>0</v>
      </c>
      <c r="AU338" s="90"/>
      <c r="AV338" s="105">
        <f t="shared" si="128"/>
        <v>0</v>
      </c>
      <c r="AW338" s="90"/>
      <c r="AX338" s="105">
        <f t="shared" si="129"/>
        <v>0</v>
      </c>
      <c r="AY338" s="94">
        <f t="shared" si="130"/>
        <v>0</v>
      </c>
      <c r="AZ338" s="104">
        <f t="shared" si="131"/>
        <v>0</v>
      </c>
      <c r="BA338" s="96"/>
      <c r="BB338" s="96"/>
      <c r="BC338" s="96"/>
      <c r="BD338" s="107"/>
      <c r="BE338" s="107"/>
      <c r="BF338" s="107"/>
      <c r="BG338" s="62">
        <f t="shared" si="132"/>
        <v>0</v>
      </c>
      <c r="BH338" s="63">
        <f t="shared" si="133"/>
        <v>0</v>
      </c>
      <c r="BI338" s="64">
        <f t="shared" si="133"/>
        <v>0</v>
      </c>
      <c r="BJ338" s="64">
        <f t="shared" si="133"/>
        <v>0</v>
      </c>
      <c r="BK338" s="67"/>
      <c r="BL338" s="67"/>
      <c r="BM338" s="67"/>
      <c r="BN338" s="67"/>
      <c r="BO338" s="67"/>
      <c r="BP338" s="67"/>
      <c r="BQ338" s="67"/>
      <c r="BR338" s="67"/>
      <c r="BS338" s="68"/>
      <c r="BT338" s="69"/>
      <c r="BU338" s="69"/>
    </row>
    <row r="339" spans="1:73" ht="25.5" hidden="1" customHeight="1" outlineLevel="1">
      <c r="A339" s="14">
        <v>19</v>
      </c>
      <c r="B339" s="20" t="s">
        <v>380</v>
      </c>
      <c r="C339" s="46"/>
      <c r="D339" s="47"/>
      <c r="E339" s="46"/>
      <c r="F339" s="46"/>
      <c r="G339" s="46"/>
      <c r="H339" s="47"/>
      <c r="I339" s="46"/>
      <c r="J339" s="46"/>
      <c r="K339" s="46"/>
      <c r="L339" s="47"/>
      <c r="M339" s="46"/>
      <c r="N339" s="46"/>
      <c r="O339" s="48"/>
      <c r="P339" s="47"/>
      <c r="Q339" s="46"/>
      <c r="R339" s="46"/>
      <c r="S339" s="99">
        <f t="shared" si="112"/>
        <v>0</v>
      </c>
      <c r="T339" s="99">
        <f t="shared" si="113"/>
        <v>0</v>
      </c>
      <c r="U339" s="99">
        <f t="shared" si="114"/>
        <v>0</v>
      </c>
      <c r="V339" s="99">
        <f t="shared" si="115"/>
        <v>0</v>
      </c>
      <c r="W339" s="73" t="e">
        <f t="shared" si="116"/>
        <v>#DIV/0!</v>
      </c>
      <c r="X339" s="73" t="e">
        <f t="shared" si="117"/>
        <v>#DIV/0!</v>
      </c>
      <c r="Y339" s="17"/>
      <c r="Z339" s="18"/>
      <c r="AA339" s="82"/>
      <c r="AB339" s="99">
        <v>0</v>
      </c>
      <c r="AC339" s="78"/>
      <c r="AD339" s="78"/>
      <c r="AE339" s="80"/>
      <c r="AF339" s="104">
        <v>0</v>
      </c>
      <c r="AG339" s="81"/>
      <c r="AH339" s="81"/>
      <c r="AI339" s="49">
        <f t="shared" si="118"/>
        <v>0</v>
      </c>
      <c r="AJ339" s="49">
        <f t="shared" si="119"/>
        <v>0</v>
      </c>
      <c r="AK339" s="49">
        <f t="shared" si="120"/>
        <v>0</v>
      </c>
      <c r="AL339" s="75">
        <f t="shared" si="121"/>
        <v>0</v>
      </c>
      <c r="AM339" s="49">
        <f t="shared" si="122"/>
        <v>0</v>
      </c>
      <c r="AN339" s="49">
        <f t="shared" si="123"/>
        <v>0</v>
      </c>
      <c r="AO339" s="49">
        <f t="shared" si="124"/>
        <v>0</v>
      </c>
      <c r="AP339" s="75">
        <f t="shared" si="125"/>
        <v>0</v>
      </c>
      <c r="AQ339" s="90"/>
      <c r="AR339" s="105">
        <f t="shared" si="126"/>
        <v>0</v>
      </c>
      <c r="AS339" s="90"/>
      <c r="AT339" s="105">
        <f t="shared" si="127"/>
        <v>0</v>
      </c>
      <c r="AU339" s="90"/>
      <c r="AV339" s="105">
        <f t="shared" si="128"/>
        <v>0</v>
      </c>
      <c r="AW339" s="90"/>
      <c r="AX339" s="105">
        <f t="shared" si="129"/>
        <v>0</v>
      </c>
      <c r="AY339" s="94">
        <f t="shared" si="130"/>
        <v>0</v>
      </c>
      <c r="AZ339" s="104">
        <f t="shared" si="131"/>
        <v>0</v>
      </c>
      <c r="BA339" s="96"/>
      <c r="BB339" s="96"/>
      <c r="BC339" s="96"/>
      <c r="BD339" s="107"/>
      <c r="BE339" s="107"/>
      <c r="BF339" s="107"/>
      <c r="BG339" s="62">
        <f t="shared" si="132"/>
        <v>0</v>
      </c>
      <c r="BH339" s="63">
        <f t="shared" si="133"/>
        <v>0</v>
      </c>
      <c r="BI339" s="64">
        <f t="shared" si="133"/>
        <v>0</v>
      </c>
      <c r="BJ339" s="64">
        <f t="shared" si="133"/>
        <v>0</v>
      </c>
      <c r="BK339" s="67"/>
      <c r="BL339" s="67"/>
      <c r="BM339" s="67"/>
      <c r="BN339" s="67"/>
      <c r="BO339" s="67"/>
      <c r="BP339" s="67"/>
      <c r="BQ339" s="67"/>
      <c r="BR339" s="67"/>
      <c r="BS339" s="68"/>
      <c r="BT339" s="69"/>
      <c r="BU339" s="69"/>
    </row>
    <row r="340" spans="1:73" ht="12.75" hidden="1" customHeight="1" outlineLevel="1">
      <c r="A340" s="14">
        <v>20</v>
      </c>
      <c r="B340" s="20" t="s">
        <v>381</v>
      </c>
      <c r="C340" s="46"/>
      <c r="D340" s="47"/>
      <c r="E340" s="46"/>
      <c r="F340" s="46"/>
      <c r="G340" s="46"/>
      <c r="H340" s="47"/>
      <c r="I340" s="46"/>
      <c r="J340" s="46"/>
      <c r="K340" s="46"/>
      <c r="L340" s="47"/>
      <c r="M340" s="46"/>
      <c r="N340" s="46"/>
      <c r="O340" s="48"/>
      <c r="P340" s="47"/>
      <c r="Q340" s="46"/>
      <c r="R340" s="46"/>
      <c r="S340" s="99">
        <f t="shared" si="112"/>
        <v>0</v>
      </c>
      <c r="T340" s="99">
        <f t="shared" si="113"/>
        <v>0</v>
      </c>
      <c r="U340" s="99">
        <f t="shared" si="114"/>
        <v>0</v>
      </c>
      <c r="V340" s="99">
        <f t="shared" si="115"/>
        <v>0</v>
      </c>
      <c r="W340" s="73" t="e">
        <f t="shared" si="116"/>
        <v>#DIV/0!</v>
      </c>
      <c r="X340" s="73" t="e">
        <f t="shared" si="117"/>
        <v>#DIV/0!</v>
      </c>
      <c r="Y340" s="17"/>
      <c r="Z340" s="18"/>
      <c r="AA340" s="82"/>
      <c r="AB340" s="99">
        <v>0</v>
      </c>
      <c r="AC340" s="78"/>
      <c r="AD340" s="78"/>
      <c r="AE340" s="80"/>
      <c r="AF340" s="104">
        <v>0</v>
      </c>
      <c r="AG340" s="81"/>
      <c r="AH340" s="81"/>
      <c r="AI340" s="49">
        <f t="shared" si="118"/>
        <v>0</v>
      </c>
      <c r="AJ340" s="49">
        <f t="shared" si="119"/>
        <v>0</v>
      </c>
      <c r="AK340" s="49">
        <f t="shared" si="120"/>
        <v>0</v>
      </c>
      <c r="AL340" s="75">
        <f t="shared" si="121"/>
        <v>0</v>
      </c>
      <c r="AM340" s="49">
        <f t="shared" si="122"/>
        <v>0</v>
      </c>
      <c r="AN340" s="49">
        <f t="shared" si="123"/>
        <v>0</v>
      </c>
      <c r="AO340" s="49">
        <f t="shared" si="124"/>
        <v>0</v>
      </c>
      <c r="AP340" s="75">
        <f t="shared" si="125"/>
        <v>0</v>
      </c>
      <c r="AQ340" s="90"/>
      <c r="AR340" s="105">
        <f t="shared" si="126"/>
        <v>0</v>
      </c>
      <c r="AS340" s="90"/>
      <c r="AT340" s="105">
        <f t="shared" si="127"/>
        <v>0</v>
      </c>
      <c r="AU340" s="90"/>
      <c r="AV340" s="105">
        <f t="shared" si="128"/>
        <v>0</v>
      </c>
      <c r="AW340" s="90"/>
      <c r="AX340" s="105">
        <f t="shared" si="129"/>
        <v>0</v>
      </c>
      <c r="AY340" s="94">
        <f t="shared" si="130"/>
        <v>0</v>
      </c>
      <c r="AZ340" s="104">
        <f t="shared" si="131"/>
        <v>0</v>
      </c>
      <c r="BA340" s="96"/>
      <c r="BB340" s="96"/>
      <c r="BC340" s="96"/>
      <c r="BD340" s="107"/>
      <c r="BE340" s="107"/>
      <c r="BF340" s="107"/>
      <c r="BG340" s="62">
        <f t="shared" si="132"/>
        <v>0</v>
      </c>
      <c r="BH340" s="63">
        <f t="shared" si="133"/>
        <v>0</v>
      </c>
      <c r="BI340" s="64">
        <f t="shared" si="133"/>
        <v>0</v>
      </c>
      <c r="BJ340" s="64">
        <f t="shared" si="133"/>
        <v>0</v>
      </c>
      <c r="BK340" s="67"/>
      <c r="BL340" s="67"/>
      <c r="BM340" s="67"/>
      <c r="BN340" s="67"/>
      <c r="BO340" s="67"/>
      <c r="BP340" s="67"/>
      <c r="BQ340" s="67"/>
      <c r="BR340" s="67"/>
      <c r="BS340" s="68"/>
      <c r="BT340" s="69"/>
      <c r="BU340" s="69"/>
    </row>
    <row r="341" spans="1:73" ht="25.5" hidden="1" customHeight="1" outlineLevel="1">
      <c r="A341" s="14">
        <v>21</v>
      </c>
      <c r="B341" s="20" t="s">
        <v>382</v>
      </c>
      <c r="C341" s="46"/>
      <c r="D341" s="47"/>
      <c r="E341" s="46"/>
      <c r="F341" s="46"/>
      <c r="G341" s="46"/>
      <c r="H341" s="47"/>
      <c r="I341" s="46"/>
      <c r="J341" s="46"/>
      <c r="K341" s="46"/>
      <c r="L341" s="47"/>
      <c r="M341" s="46"/>
      <c r="N341" s="46"/>
      <c r="O341" s="48"/>
      <c r="P341" s="47"/>
      <c r="Q341" s="46"/>
      <c r="R341" s="46"/>
      <c r="S341" s="99">
        <f t="shared" si="112"/>
        <v>0</v>
      </c>
      <c r="T341" s="99">
        <f t="shared" si="113"/>
        <v>0</v>
      </c>
      <c r="U341" s="99">
        <f t="shared" si="114"/>
        <v>0</v>
      </c>
      <c r="V341" s="99">
        <f t="shared" si="115"/>
        <v>0</v>
      </c>
      <c r="W341" s="73" t="e">
        <f t="shared" si="116"/>
        <v>#DIV/0!</v>
      </c>
      <c r="X341" s="73" t="e">
        <f t="shared" si="117"/>
        <v>#DIV/0!</v>
      </c>
      <c r="Y341" s="17"/>
      <c r="Z341" s="18"/>
      <c r="AA341" s="82"/>
      <c r="AB341" s="99">
        <v>0</v>
      </c>
      <c r="AC341" s="78"/>
      <c r="AD341" s="78"/>
      <c r="AE341" s="80"/>
      <c r="AF341" s="104">
        <v>0</v>
      </c>
      <c r="AG341" s="81"/>
      <c r="AH341" s="81"/>
      <c r="AI341" s="49">
        <f t="shared" si="118"/>
        <v>0</v>
      </c>
      <c r="AJ341" s="49">
        <f t="shared" si="119"/>
        <v>0</v>
      </c>
      <c r="AK341" s="49">
        <f t="shared" si="120"/>
        <v>0</v>
      </c>
      <c r="AL341" s="75">
        <f t="shared" si="121"/>
        <v>0</v>
      </c>
      <c r="AM341" s="49">
        <f t="shared" si="122"/>
        <v>0</v>
      </c>
      <c r="AN341" s="49">
        <f t="shared" si="123"/>
        <v>0</v>
      </c>
      <c r="AO341" s="49">
        <f t="shared" si="124"/>
        <v>0</v>
      </c>
      <c r="AP341" s="75">
        <f t="shared" si="125"/>
        <v>0</v>
      </c>
      <c r="AQ341" s="90"/>
      <c r="AR341" s="105">
        <f t="shared" si="126"/>
        <v>0</v>
      </c>
      <c r="AS341" s="90"/>
      <c r="AT341" s="105">
        <f t="shared" si="127"/>
        <v>0</v>
      </c>
      <c r="AU341" s="90"/>
      <c r="AV341" s="105">
        <f t="shared" si="128"/>
        <v>0</v>
      </c>
      <c r="AW341" s="90"/>
      <c r="AX341" s="105">
        <f t="shared" si="129"/>
        <v>0</v>
      </c>
      <c r="AY341" s="94">
        <f t="shared" si="130"/>
        <v>0</v>
      </c>
      <c r="AZ341" s="104">
        <f t="shared" si="131"/>
        <v>0</v>
      </c>
      <c r="BA341" s="96"/>
      <c r="BB341" s="96"/>
      <c r="BC341" s="96"/>
      <c r="BD341" s="107"/>
      <c r="BE341" s="107"/>
      <c r="BF341" s="107"/>
      <c r="BG341" s="62">
        <f t="shared" si="132"/>
        <v>0</v>
      </c>
      <c r="BH341" s="63">
        <f t="shared" si="133"/>
        <v>0</v>
      </c>
      <c r="BI341" s="64">
        <f t="shared" si="133"/>
        <v>0</v>
      </c>
      <c r="BJ341" s="64">
        <f t="shared" si="133"/>
        <v>0</v>
      </c>
      <c r="BK341" s="67"/>
      <c r="BL341" s="67"/>
      <c r="BM341" s="67"/>
      <c r="BN341" s="67"/>
      <c r="BO341" s="67"/>
      <c r="BP341" s="67"/>
      <c r="BQ341" s="67"/>
      <c r="BR341" s="67"/>
      <c r="BS341" s="68"/>
      <c r="BT341" s="69"/>
      <c r="BU341" s="69"/>
    </row>
    <row r="342" spans="1:73" s="13" customFormat="1" ht="15.75" collapsed="1">
      <c r="A342" s="11">
        <v>27</v>
      </c>
      <c r="B342" s="11" t="s">
        <v>31</v>
      </c>
      <c r="C342" s="46"/>
      <c r="D342" s="47"/>
      <c r="E342" s="46"/>
      <c r="F342" s="46"/>
      <c r="G342" s="46"/>
      <c r="H342" s="47"/>
      <c r="I342" s="46"/>
      <c r="J342" s="46"/>
      <c r="K342" s="46"/>
      <c r="L342" s="47"/>
      <c r="M342" s="46"/>
      <c r="N342" s="46"/>
      <c r="O342" s="48"/>
      <c r="P342" s="47"/>
      <c r="Q342" s="46"/>
      <c r="R342" s="46"/>
      <c r="S342" s="99">
        <f t="shared" si="112"/>
        <v>0</v>
      </c>
      <c r="T342" s="99">
        <f t="shared" si="113"/>
        <v>0</v>
      </c>
      <c r="U342" s="99">
        <f t="shared" si="114"/>
        <v>0</v>
      </c>
      <c r="V342" s="99">
        <f t="shared" si="115"/>
        <v>0</v>
      </c>
      <c r="W342" s="73"/>
      <c r="X342" s="73"/>
      <c r="Y342" s="12"/>
      <c r="Z342" s="12"/>
      <c r="AA342" s="76">
        <v>1</v>
      </c>
      <c r="AB342" s="99">
        <v>1200000</v>
      </c>
      <c r="AC342" s="76">
        <v>1</v>
      </c>
      <c r="AD342" s="76">
        <v>0</v>
      </c>
      <c r="AE342" s="76"/>
      <c r="AF342" s="104">
        <v>0</v>
      </c>
      <c r="AG342" s="76"/>
      <c r="AH342" s="76"/>
      <c r="AI342" s="49">
        <f t="shared" si="118"/>
        <v>1</v>
      </c>
      <c r="AJ342" s="49">
        <f t="shared" si="119"/>
        <v>1</v>
      </c>
      <c r="AK342" s="49">
        <f t="shared" si="120"/>
        <v>0</v>
      </c>
      <c r="AL342" s="75">
        <f t="shared" si="121"/>
        <v>1200000</v>
      </c>
      <c r="AM342" s="49">
        <f t="shared" si="122"/>
        <v>1</v>
      </c>
      <c r="AN342" s="49">
        <f t="shared" si="123"/>
        <v>1</v>
      </c>
      <c r="AO342" s="49">
        <f t="shared" si="124"/>
        <v>0</v>
      </c>
      <c r="AP342" s="75">
        <f t="shared" si="125"/>
        <v>1200000</v>
      </c>
      <c r="AQ342" s="91">
        <v>13</v>
      </c>
      <c r="AR342" s="105">
        <f t="shared" si="126"/>
        <v>52000</v>
      </c>
      <c r="AS342" s="91">
        <v>2</v>
      </c>
      <c r="AT342" s="105">
        <f t="shared" si="127"/>
        <v>8020.5</v>
      </c>
      <c r="AU342" s="91">
        <v>3</v>
      </c>
      <c r="AV342" s="105">
        <f t="shared" si="128"/>
        <v>13500</v>
      </c>
      <c r="AW342" s="91">
        <v>5</v>
      </c>
      <c r="AX342" s="105">
        <f t="shared" si="129"/>
        <v>11467.95</v>
      </c>
      <c r="AY342" s="94">
        <f t="shared" si="130"/>
        <v>23</v>
      </c>
      <c r="AZ342" s="104">
        <f t="shared" si="131"/>
        <v>84988.45</v>
      </c>
      <c r="BA342" s="95">
        <v>4</v>
      </c>
      <c r="BB342" s="95">
        <v>0</v>
      </c>
      <c r="BC342" s="95">
        <v>3</v>
      </c>
      <c r="BD342" s="104"/>
      <c r="BE342" s="104">
        <v>1340000</v>
      </c>
      <c r="BF342" s="103"/>
      <c r="BG342" s="62">
        <f>BK342+BL342+BP342+267</f>
        <v>1397</v>
      </c>
      <c r="BH342" s="63">
        <f t="shared" si="133"/>
        <v>0</v>
      </c>
      <c r="BI342" s="64">
        <f t="shared" si="133"/>
        <v>15</v>
      </c>
      <c r="BJ342" s="64">
        <f>BO342+BS342+11</f>
        <v>26</v>
      </c>
      <c r="BK342" s="64">
        <v>9</v>
      </c>
      <c r="BL342" s="64">
        <v>1121</v>
      </c>
      <c r="BM342" s="64"/>
      <c r="BN342" s="64">
        <v>15</v>
      </c>
      <c r="BO342" s="64">
        <v>15</v>
      </c>
      <c r="BP342" s="64"/>
      <c r="BQ342" s="64"/>
      <c r="BR342" s="64"/>
      <c r="BS342" s="65"/>
      <c r="BT342" s="66">
        <v>0</v>
      </c>
      <c r="BU342" s="66">
        <v>0</v>
      </c>
    </row>
    <row r="343" spans="1:73" ht="12.75" hidden="1" customHeight="1" outlineLevel="1">
      <c r="A343" s="14">
        <v>1</v>
      </c>
      <c r="B343" s="15" t="s">
        <v>384</v>
      </c>
      <c r="C343" s="46"/>
      <c r="D343" s="47"/>
      <c r="E343" s="46"/>
      <c r="F343" s="46"/>
      <c r="G343" s="46"/>
      <c r="H343" s="47"/>
      <c r="I343" s="46"/>
      <c r="J343" s="46"/>
      <c r="K343" s="46"/>
      <c r="L343" s="47"/>
      <c r="M343" s="46"/>
      <c r="N343" s="46"/>
      <c r="O343" s="48"/>
      <c r="P343" s="47"/>
      <c r="Q343" s="46"/>
      <c r="R343" s="46"/>
      <c r="S343" s="99">
        <f t="shared" si="112"/>
        <v>0</v>
      </c>
      <c r="T343" s="99">
        <f t="shared" si="113"/>
        <v>0</v>
      </c>
      <c r="U343" s="99">
        <f t="shared" si="114"/>
        <v>0</v>
      </c>
      <c r="V343" s="99">
        <f t="shared" si="115"/>
        <v>0</v>
      </c>
      <c r="W343" s="73" t="e">
        <f t="shared" si="116"/>
        <v>#DIV/0!</v>
      </c>
      <c r="X343" s="73" t="e">
        <f t="shared" si="117"/>
        <v>#DIV/0!</v>
      </c>
      <c r="Y343" s="17"/>
      <c r="Z343" s="18"/>
      <c r="AA343" s="78"/>
      <c r="AB343" s="99">
        <v>0</v>
      </c>
      <c r="AC343" s="78"/>
      <c r="AD343" s="78"/>
      <c r="AE343" s="80"/>
      <c r="AF343" s="104">
        <v>0</v>
      </c>
      <c r="AG343" s="81"/>
      <c r="AH343" s="81"/>
      <c r="AI343" s="49">
        <f t="shared" si="118"/>
        <v>0</v>
      </c>
      <c r="AJ343" s="49">
        <f t="shared" si="119"/>
        <v>0</v>
      </c>
      <c r="AK343" s="49">
        <f t="shared" si="120"/>
        <v>0</v>
      </c>
      <c r="AL343" s="75">
        <f t="shared" si="121"/>
        <v>0</v>
      </c>
      <c r="AM343" s="49">
        <f t="shared" si="122"/>
        <v>0</v>
      </c>
      <c r="AN343" s="49">
        <f t="shared" si="123"/>
        <v>0</v>
      </c>
      <c r="AO343" s="49">
        <f t="shared" si="124"/>
        <v>0</v>
      </c>
      <c r="AP343" s="75">
        <f t="shared" si="125"/>
        <v>0</v>
      </c>
      <c r="AQ343" s="90"/>
      <c r="AR343" s="105">
        <f t="shared" si="126"/>
        <v>0</v>
      </c>
      <c r="AS343" s="90"/>
      <c r="AT343" s="105">
        <f t="shared" si="127"/>
        <v>0</v>
      </c>
      <c r="AU343" s="90"/>
      <c r="AV343" s="105">
        <f t="shared" si="128"/>
        <v>0</v>
      </c>
      <c r="AW343" s="90"/>
      <c r="AX343" s="105">
        <f t="shared" si="129"/>
        <v>0</v>
      </c>
      <c r="AY343" s="94">
        <f t="shared" si="130"/>
        <v>0</v>
      </c>
      <c r="AZ343" s="104">
        <f t="shared" si="131"/>
        <v>0</v>
      </c>
      <c r="BA343" s="96"/>
      <c r="BB343" s="96"/>
      <c r="BC343" s="96"/>
      <c r="BD343" s="107"/>
      <c r="BE343" s="107"/>
      <c r="BF343" s="107"/>
      <c r="BG343" s="62">
        <f t="shared" si="132"/>
        <v>0</v>
      </c>
      <c r="BH343" s="63">
        <f t="shared" si="133"/>
        <v>0</v>
      </c>
      <c r="BI343" s="64">
        <f t="shared" si="133"/>
        <v>0</v>
      </c>
      <c r="BJ343" s="64">
        <f t="shared" si="133"/>
        <v>0</v>
      </c>
      <c r="BK343" s="67"/>
      <c r="BL343" s="67"/>
      <c r="BM343" s="67"/>
      <c r="BN343" s="67"/>
      <c r="BO343" s="67"/>
      <c r="BP343" s="67"/>
      <c r="BQ343" s="67"/>
      <c r="BR343" s="67"/>
      <c r="BS343" s="68"/>
      <c r="BT343" s="69"/>
      <c r="BU343" s="69"/>
    </row>
    <row r="344" spans="1:73" ht="12.75" hidden="1" customHeight="1" outlineLevel="1">
      <c r="A344" s="14">
        <v>2</v>
      </c>
      <c r="B344" s="20" t="s">
        <v>383</v>
      </c>
      <c r="C344" s="46"/>
      <c r="D344" s="47"/>
      <c r="E344" s="46"/>
      <c r="F344" s="46"/>
      <c r="G344" s="46"/>
      <c r="H344" s="47"/>
      <c r="I344" s="46"/>
      <c r="J344" s="46"/>
      <c r="K344" s="46"/>
      <c r="L344" s="47"/>
      <c r="M344" s="46"/>
      <c r="N344" s="46"/>
      <c r="O344" s="48"/>
      <c r="P344" s="47"/>
      <c r="Q344" s="46"/>
      <c r="R344" s="46"/>
      <c r="S344" s="99">
        <f t="shared" si="112"/>
        <v>0</v>
      </c>
      <c r="T344" s="99">
        <f t="shared" si="113"/>
        <v>0</v>
      </c>
      <c r="U344" s="99">
        <f t="shared" si="114"/>
        <v>0</v>
      </c>
      <c r="V344" s="99">
        <f t="shared" si="115"/>
        <v>0</v>
      </c>
      <c r="W344" s="73" t="e">
        <f t="shared" si="116"/>
        <v>#DIV/0!</v>
      </c>
      <c r="X344" s="73" t="e">
        <f t="shared" si="117"/>
        <v>#DIV/0!</v>
      </c>
      <c r="Y344" s="17"/>
      <c r="Z344" s="18"/>
      <c r="AA344" s="82"/>
      <c r="AB344" s="99">
        <v>0</v>
      </c>
      <c r="AC344" s="78"/>
      <c r="AD344" s="78"/>
      <c r="AE344" s="80"/>
      <c r="AF344" s="104">
        <v>0</v>
      </c>
      <c r="AG344" s="81"/>
      <c r="AH344" s="81"/>
      <c r="AI344" s="49">
        <f t="shared" si="118"/>
        <v>0</v>
      </c>
      <c r="AJ344" s="49">
        <f t="shared" si="119"/>
        <v>0</v>
      </c>
      <c r="AK344" s="49">
        <f t="shared" si="120"/>
        <v>0</v>
      </c>
      <c r="AL344" s="75">
        <f t="shared" si="121"/>
        <v>0</v>
      </c>
      <c r="AM344" s="49">
        <f t="shared" si="122"/>
        <v>0</v>
      </c>
      <c r="AN344" s="49">
        <f t="shared" si="123"/>
        <v>0</v>
      </c>
      <c r="AO344" s="49">
        <f t="shared" si="124"/>
        <v>0</v>
      </c>
      <c r="AP344" s="75">
        <f t="shared" si="125"/>
        <v>0</v>
      </c>
      <c r="AQ344" s="90"/>
      <c r="AR344" s="105">
        <f t="shared" si="126"/>
        <v>0</v>
      </c>
      <c r="AS344" s="90"/>
      <c r="AT344" s="105">
        <f t="shared" si="127"/>
        <v>0</v>
      </c>
      <c r="AU344" s="90"/>
      <c r="AV344" s="105">
        <f t="shared" si="128"/>
        <v>0</v>
      </c>
      <c r="AW344" s="90"/>
      <c r="AX344" s="105">
        <f t="shared" si="129"/>
        <v>0</v>
      </c>
      <c r="AY344" s="94">
        <f t="shared" si="130"/>
        <v>0</v>
      </c>
      <c r="AZ344" s="104">
        <f t="shared" si="131"/>
        <v>0</v>
      </c>
      <c r="BA344" s="96"/>
      <c r="BB344" s="96"/>
      <c r="BC344" s="96"/>
      <c r="BD344" s="107"/>
      <c r="BE344" s="107"/>
      <c r="BF344" s="107"/>
      <c r="BG344" s="62">
        <f t="shared" si="132"/>
        <v>0</v>
      </c>
      <c r="BH344" s="63">
        <f t="shared" si="133"/>
        <v>0</v>
      </c>
      <c r="BI344" s="64">
        <f t="shared" si="133"/>
        <v>0</v>
      </c>
      <c r="BJ344" s="64">
        <f t="shared" si="133"/>
        <v>0</v>
      </c>
      <c r="BK344" s="67"/>
      <c r="BL344" s="67"/>
      <c r="BM344" s="67"/>
      <c r="BN344" s="67"/>
      <c r="BO344" s="67"/>
      <c r="BP344" s="67"/>
      <c r="BQ344" s="67"/>
      <c r="BR344" s="67"/>
      <c r="BS344" s="68"/>
      <c r="BT344" s="69"/>
      <c r="BU344" s="69"/>
    </row>
    <row r="345" spans="1:73" ht="12.75" hidden="1" customHeight="1" outlineLevel="1">
      <c r="A345" s="14">
        <v>3</v>
      </c>
      <c r="B345" s="15" t="s">
        <v>385</v>
      </c>
      <c r="C345" s="46"/>
      <c r="D345" s="47"/>
      <c r="E345" s="46"/>
      <c r="F345" s="46"/>
      <c r="G345" s="46"/>
      <c r="H345" s="47"/>
      <c r="I345" s="46"/>
      <c r="J345" s="46"/>
      <c r="K345" s="46"/>
      <c r="L345" s="47"/>
      <c r="M345" s="46"/>
      <c r="N345" s="46"/>
      <c r="O345" s="48"/>
      <c r="P345" s="47"/>
      <c r="Q345" s="46"/>
      <c r="R345" s="46"/>
      <c r="S345" s="99">
        <f t="shared" si="112"/>
        <v>0</v>
      </c>
      <c r="T345" s="99">
        <f t="shared" si="113"/>
        <v>0</v>
      </c>
      <c r="U345" s="99">
        <f t="shared" si="114"/>
        <v>0</v>
      </c>
      <c r="V345" s="99">
        <f t="shared" si="115"/>
        <v>0</v>
      </c>
      <c r="W345" s="73" t="e">
        <f t="shared" si="116"/>
        <v>#DIV/0!</v>
      </c>
      <c r="X345" s="73" t="e">
        <f t="shared" si="117"/>
        <v>#DIV/0!</v>
      </c>
      <c r="Y345" s="17"/>
      <c r="Z345" s="18"/>
      <c r="AA345" s="78"/>
      <c r="AB345" s="99">
        <v>0</v>
      </c>
      <c r="AC345" s="78"/>
      <c r="AD345" s="78"/>
      <c r="AE345" s="80"/>
      <c r="AF345" s="104">
        <v>0</v>
      </c>
      <c r="AG345" s="81"/>
      <c r="AH345" s="81"/>
      <c r="AI345" s="49">
        <f t="shared" si="118"/>
        <v>0</v>
      </c>
      <c r="AJ345" s="49">
        <f t="shared" si="119"/>
        <v>0</v>
      </c>
      <c r="AK345" s="49">
        <f t="shared" si="120"/>
        <v>0</v>
      </c>
      <c r="AL345" s="75">
        <f t="shared" si="121"/>
        <v>0</v>
      </c>
      <c r="AM345" s="49">
        <f t="shared" si="122"/>
        <v>0</v>
      </c>
      <c r="AN345" s="49">
        <f t="shared" si="123"/>
        <v>0</v>
      </c>
      <c r="AO345" s="49">
        <f t="shared" si="124"/>
        <v>0</v>
      </c>
      <c r="AP345" s="75">
        <f t="shared" si="125"/>
        <v>0</v>
      </c>
      <c r="AQ345" s="90"/>
      <c r="AR345" s="105">
        <f t="shared" si="126"/>
        <v>0</v>
      </c>
      <c r="AS345" s="90"/>
      <c r="AT345" s="105">
        <f t="shared" si="127"/>
        <v>0</v>
      </c>
      <c r="AU345" s="90"/>
      <c r="AV345" s="105">
        <f t="shared" si="128"/>
        <v>0</v>
      </c>
      <c r="AW345" s="90"/>
      <c r="AX345" s="105">
        <f t="shared" si="129"/>
        <v>0</v>
      </c>
      <c r="AY345" s="94">
        <f t="shared" si="130"/>
        <v>0</v>
      </c>
      <c r="AZ345" s="104">
        <f t="shared" si="131"/>
        <v>0</v>
      </c>
      <c r="BA345" s="96"/>
      <c r="BB345" s="96"/>
      <c r="BC345" s="96"/>
      <c r="BD345" s="107"/>
      <c r="BE345" s="107"/>
      <c r="BF345" s="107"/>
      <c r="BG345" s="62">
        <f t="shared" si="132"/>
        <v>0</v>
      </c>
      <c r="BH345" s="63">
        <f t="shared" si="133"/>
        <v>0</v>
      </c>
      <c r="BI345" s="64">
        <f t="shared" si="133"/>
        <v>0</v>
      </c>
      <c r="BJ345" s="64">
        <f t="shared" si="133"/>
        <v>0</v>
      </c>
      <c r="BK345" s="67"/>
      <c r="BL345" s="67"/>
      <c r="BM345" s="67"/>
      <c r="BN345" s="67"/>
      <c r="BO345" s="67"/>
      <c r="BP345" s="67"/>
      <c r="BQ345" s="67"/>
      <c r="BR345" s="67"/>
      <c r="BS345" s="68"/>
      <c r="BT345" s="69"/>
      <c r="BU345" s="69"/>
    </row>
    <row r="346" spans="1:73" ht="25.5" hidden="1" customHeight="1" outlineLevel="1">
      <c r="A346" s="14">
        <v>4</v>
      </c>
      <c r="B346" s="15" t="s">
        <v>386</v>
      </c>
      <c r="C346" s="46"/>
      <c r="D346" s="47"/>
      <c r="E346" s="46"/>
      <c r="F346" s="46"/>
      <c r="G346" s="46"/>
      <c r="H346" s="47"/>
      <c r="I346" s="46"/>
      <c r="J346" s="46"/>
      <c r="K346" s="46"/>
      <c r="L346" s="47"/>
      <c r="M346" s="46"/>
      <c r="N346" s="46"/>
      <c r="O346" s="48"/>
      <c r="P346" s="47"/>
      <c r="Q346" s="46"/>
      <c r="R346" s="46"/>
      <c r="S346" s="99">
        <f t="shared" si="112"/>
        <v>0</v>
      </c>
      <c r="T346" s="99">
        <f t="shared" si="113"/>
        <v>0</v>
      </c>
      <c r="U346" s="99">
        <f t="shared" si="114"/>
        <v>0</v>
      </c>
      <c r="V346" s="99">
        <f t="shared" si="115"/>
        <v>0</v>
      </c>
      <c r="W346" s="73" t="e">
        <f t="shared" si="116"/>
        <v>#DIV/0!</v>
      </c>
      <c r="X346" s="73" t="e">
        <f t="shared" si="117"/>
        <v>#DIV/0!</v>
      </c>
      <c r="Y346" s="17"/>
      <c r="Z346" s="18"/>
      <c r="AA346" s="78"/>
      <c r="AB346" s="99">
        <v>0</v>
      </c>
      <c r="AC346" s="78"/>
      <c r="AD346" s="78"/>
      <c r="AE346" s="80"/>
      <c r="AF346" s="104">
        <v>0</v>
      </c>
      <c r="AG346" s="81"/>
      <c r="AH346" s="81"/>
      <c r="AI346" s="49">
        <f t="shared" si="118"/>
        <v>0</v>
      </c>
      <c r="AJ346" s="49">
        <f t="shared" si="119"/>
        <v>0</v>
      </c>
      <c r="AK346" s="49">
        <f t="shared" si="120"/>
        <v>0</v>
      </c>
      <c r="AL346" s="75">
        <f t="shared" si="121"/>
        <v>0</v>
      </c>
      <c r="AM346" s="49">
        <f t="shared" si="122"/>
        <v>0</v>
      </c>
      <c r="AN346" s="49">
        <f t="shared" si="123"/>
        <v>0</v>
      </c>
      <c r="AO346" s="49">
        <f t="shared" si="124"/>
        <v>0</v>
      </c>
      <c r="AP346" s="75">
        <f t="shared" si="125"/>
        <v>0</v>
      </c>
      <c r="AQ346" s="90"/>
      <c r="AR346" s="105">
        <f t="shared" si="126"/>
        <v>0</v>
      </c>
      <c r="AS346" s="90"/>
      <c r="AT346" s="105">
        <f t="shared" si="127"/>
        <v>0</v>
      </c>
      <c r="AU346" s="90"/>
      <c r="AV346" s="105">
        <f t="shared" si="128"/>
        <v>0</v>
      </c>
      <c r="AW346" s="90"/>
      <c r="AX346" s="105">
        <f t="shared" si="129"/>
        <v>0</v>
      </c>
      <c r="AY346" s="94">
        <f t="shared" si="130"/>
        <v>0</v>
      </c>
      <c r="AZ346" s="104">
        <f t="shared" si="131"/>
        <v>0</v>
      </c>
      <c r="BA346" s="96"/>
      <c r="BB346" s="96"/>
      <c r="BC346" s="96"/>
      <c r="BD346" s="107"/>
      <c r="BE346" s="107"/>
      <c r="BF346" s="107"/>
      <c r="BG346" s="62">
        <f t="shared" si="132"/>
        <v>0</v>
      </c>
      <c r="BH346" s="63">
        <f t="shared" si="133"/>
        <v>0</v>
      </c>
      <c r="BI346" s="64">
        <f t="shared" si="133"/>
        <v>0</v>
      </c>
      <c r="BJ346" s="64">
        <f t="shared" si="133"/>
        <v>0</v>
      </c>
      <c r="BK346" s="67"/>
      <c r="BL346" s="67"/>
      <c r="BM346" s="67"/>
      <c r="BN346" s="67"/>
      <c r="BO346" s="67"/>
      <c r="BP346" s="67"/>
      <c r="BQ346" s="67"/>
      <c r="BR346" s="67"/>
      <c r="BS346" s="68"/>
      <c r="BT346" s="69"/>
      <c r="BU346" s="69"/>
    </row>
    <row r="347" spans="1:73" ht="12.75" hidden="1" customHeight="1" outlineLevel="1">
      <c r="A347" s="14">
        <v>5</v>
      </c>
      <c r="B347" s="20" t="s">
        <v>387</v>
      </c>
      <c r="C347" s="46"/>
      <c r="D347" s="47"/>
      <c r="E347" s="46"/>
      <c r="F347" s="46"/>
      <c r="G347" s="46"/>
      <c r="H347" s="47"/>
      <c r="I347" s="46"/>
      <c r="J347" s="46"/>
      <c r="K347" s="46"/>
      <c r="L347" s="47"/>
      <c r="M347" s="46"/>
      <c r="N347" s="46"/>
      <c r="O347" s="48"/>
      <c r="P347" s="47"/>
      <c r="Q347" s="46"/>
      <c r="R347" s="46"/>
      <c r="S347" s="99">
        <f t="shared" si="112"/>
        <v>0</v>
      </c>
      <c r="T347" s="99">
        <f t="shared" si="113"/>
        <v>0</v>
      </c>
      <c r="U347" s="99">
        <f t="shared" si="114"/>
        <v>0</v>
      </c>
      <c r="V347" s="99">
        <f t="shared" si="115"/>
        <v>0</v>
      </c>
      <c r="W347" s="73" t="e">
        <f t="shared" si="116"/>
        <v>#DIV/0!</v>
      </c>
      <c r="X347" s="73" t="e">
        <f t="shared" si="117"/>
        <v>#DIV/0!</v>
      </c>
      <c r="Y347" s="17"/>
      <c r="Z347" s="18"/>
      <c r="AA347" s="82"/>
      <c r="AB347" s="99">
        <v>0</v>
      </c>
      <c r="AC347" s="78"/>
      <c r="AD347" s="78"/>
      <c r="AE347" s="80"/>
      <c r="AF347" s="104">
        <v>0</v>
      </c>
      <c r="AG347" s="81"/>
      <c r="AH347" s="81"/>
      <c r="AI347" s="49">
        <f t="shared" si="118"/>
        <v>0</v>
      </c>
      <c r="AJ347" s="49">
        <f t="shared" si="119"/>
        <v>0</v>
      </c>
      <c r="AK347" s="49">
        <f t="shared" si="120"/>
        <v>0</v>
      </c>
      <c r="AL347" s="75">
        <f t="shared" si="121"/>
        <v>0</v>
      </c>
      <c r="AM347" s="49">
        <f t="shared" si="122"/>
        <v>0</v>
      </c>
      <c r="AN347" s="49">
        <f t="shared" si="123"/>
        <v>0</v>
      </c>
      <c r="AO347" s="49">
        <f t="shared" si="124"/>
        <v>0</v>
      </c>
      <c r="AP347" s="75">
        <f t="shared" si="125"/>
        <v>0</v>
      </c>
      <c r="AQ347" s="90"/>
      <c r="AR347" s="105">
        <f t="shared" si="126"/>
        <v>0</v>
      </c>
      <c r="AS347" s="90"/>
      <c r="AT347" s="105">
        <f t="shared" si="127"/>
        <v>0</v>
      </c>
      <c r="AU347" s="90"/>
      <c r="AV347" s="105">
        <f t="shared" si="128"/>
        <v>0</v>
      </c>
      <c r="AW347" s="90"/>
      <c r="AX347" s="105">
        <f t="shared" si="129"/>
        <v>0</v>
      </c>
      <c r="AY347" s="94">
        <f t="shared" si="130"/>
        <v>0</v>
      </c>
      <c r="AZ347" s="104">
        <f t="shared" si="131"/>
        <v>0</v>
      </c>
      <c r="BA347" s="96"/>
      <c r="BB347" s="96"/>
      <c r="BC347" s="96"/>
      <c r="BD347" s="107"/>
      <c r="BE347" s="107"/>
      <c r="BF347" s="107"/>
      <c r="BG347" s="62">
        <f t="shared" si="132"/>
        <v>0</v>
      </c>
      <c r="BH347" s="63">
        <f t="shared" si="133"/>
        <v>0</v>
      </c>
      <c r="BI347" s="64">
        <f t="shared" si="133"/>
        <v>0</v>
      </c>
      <c r="BJ347" s="64">
        <f t="shared" si="133"/>
        <v>0</v>
      </c>
      <c r="BK347" s="67"/>
      <c r="BL347" s="67"/>
      <c r="BM347" s="67"/>
      <c r="BN347" s="67"/>
      <c r="BO347" s="67"/>
      <c r="BP347" s="67"/>
      <c r="BQ347" s="67"/>
      <c r="BR347" s="67"/>
      <c r="BS347" s="68"/>
      <c r="BT347" s="69"/>
      <c r="BU347" s="69"/>
    </row>
    <row r="348" spans="1:73" ht="12.75" hidden="1" customHeight="1" outlineLevel="1">
      <c r="A348" s="14">
        <v>6</v>
      </c>
      <c r="B348" s="20" t="s">
        <v>388</v>
      </c>
      <c r="C348" s="46"/>
      <c r="D348" s="47"/>
      <c r="E348" s="46"/>
      <c r="F348" s="46"/>
      <c r="G348" s="46"/>
      <c r="H348" s="47"/>
      <c r="I348" s="46"/>
      <c r="J348" s="46"/>
      <c r="K348" s="46"/>
      <c r="L348" s="47"/>
      <c r="M348" s="46"/>
      <c r="N348" s="46"/>
      <c r="O348" s="48"/>
      <c r="P348" s="47"/>
      <c r="Q348" s="46"/>
      <c r="R348" s="46"/>
      <c r="S348" s="99">
        <f t="shared" si="112"/>
        <v>0</v>
      </c>
      <c r="T348" s="99">
        <f t="shared" si="113"/>
        <v>0</v>
      </c>
      <c r="U348" s="99">
        <f t="shared" si="114"/>
        <v>0</v>
      </c>
      <c r="V348" s="99">
        <f t="shared" si="115"/>
        <v>0</v>
      </c>
      <c r="W348" s="73" t="e">
        <f t="shared" si="116"/>
        <v>#DIV/0!</v>
      </c>
      <c r="X348" s="73" t="e">
        <f t="shared" si="117"/>
        <v>#DIV/0!</v>
      </c>
      <c r="Y348" s="17"/>
      <c r="Z348" s="18"/>
      <c r="AA348" s="82"/>
      <c r="AB348" s="99">
        <v>0</v>
      </c>
      <c r="AC348" s="78"/>
      <c r="AD348" s="78"/>
      <c r="AE348" s="80"/>
      <c r="AF348" s="104">
        <v>0</v>
      </c>
      <c r="AG348" s="81"/>
      <c r="AH348" s="81"/>
      <c r="AI348" s="49">
        <f t="shared" si="118"/>
        <v>0</v>
      </c>
      <c r="AJ348" s="49">
        <f t="shared" si="119"/>
        <v>0</v>
      </c>
      <c r="AK348" s="49">
        <f t="shared" si="120"/>
        <v>0</v>
      </c>
      <c r="AL348" s="75">
        <f t="shared" si="121"/>
        <v>0</v>
      </c>
      <c r="AM348" s="49">
        <f t="shared" si="122"/>
        <v>0</v>
      </c>
      <c r="AN348" s="49">
        <f t="shared" si="123"/>
        <v>0</v>
      </c>
      <c r="AO348" s="49">
        <f t="shared" si="124"/>
        <v>0</v>
      </c>
      <c r="AP348" s="75">
        <f t="shared" si="125"/>
        <v>0</v>
      </c>
      <c r="AQ348" s="90"/>
      <c r="AR348" s="105">
        <f t="shared" si="126"/>
        <v>0</v>
      </c>
      <c r="AS348" s="90"/>
      <c r="AT348" s="105">
        <f t="shared" si="127"/>
        <v>0</v>
      </c>
      <c r="AU348" s="90"/>
      <c r="AV348" s="105">
        <f t="shared" si="128"/>
        <v>0</v>
      </c>
      <c r="AW348" s="90"/>
      <c r="AX348" s="105">
        <f t="shared" si="129"/>
        <v>0</v>
      </c>
      <c r="AY348" s="94">
        <f t="shared" si="130"/>
        <v>0</v>
      </c>
      <c r="AZ348" s="104">
        <f t="shared" si="131"/>
        <v>0</v>
      </c>
      <c r="BA348" s="96"/>
      <c r="BB348" s="96"/>
      <c r="BC348" s="96"/>
      <c r="BD348" s="107"/>
      <c r="BE348" s="107"/>
      <c r="BF348" s="107"/>
      <c r="BG348" s="62">
        <f t="shared" si="132"/>
        <v>0</v>
      </c>
      <c r="BH348" s="63">
        <f t="shared" si="133"/>
        <v>0</v>
      </c>
      <c r="BI348" s="64">
        <f t="shared" si="133"/>
        <v>0</v>
      </c>
      <c r="BJ348" s="64">
        <f t="shared" si="133"/>
        <v>0</v>
      </c>
      <c r="BK348" s="67"/>
      <c r="BL348" s="67"/>
      <c r="BM348" s="67"/>
      <c r="BN348" s="67"/>
      <c r="BO348" s="67"/>
      <c r="BP348" s="67"/>
      <c r="BQ348" s="67"/>
      <c r="BR348" s="67"/>
      <c r="BS348" s="68"/>
      <c r="BT348" s="69"/>
      <c r="BU348" s="69"/>
    </row>
    <row r="349" spans="1:73" ht="25.5" hidden="1" customHeight="1" outlineLevel="1">
      <c r="A349" s="14">
        <v>7</v>
      </c>
      <c r="B349" s="20" t="s">
        <v>389</v>
      </c>
      <c r="C349" s="46"/>
      <c r="D349" s="47"/>
      <c r="E349" s="46"/>
      <c r="F349" s="46"/>
      <c r="G349" s="46"/>
      <c r="H349" s="47"/>
      <c r="I349" s="46"/>
      <c r="J349" s="46"/>
      <c r="K349" s="46"/>
      <c r="L349" s="47"/>
      <c r="M349" s="46"/>
      <c r="N349" s="46"/>
      <c r="O349" s="48"/>
      <c r="P349" s="47"/>
      <c r="Q349" s="46"/>
      <c r="R349" s="46"/>
      <c r="S349" s="99">
        <f t="shared" si="112"/>
        <v>0</v>
      </c>
      <c r="T349" s="99">
        <f t="shared" si="113"/>
        <v>0</v>
      </c>
      <c r="U349" s="99">
        <f t="shared" si="114"/>
        <v>0</v>
      </c>
      <c r="V349" s="99">
        <f t="shared" si="115"/>
        <v>0</v>
      </c>
      <c r="W349" s="73" t="e">
        <f t="shared" si="116"/>
        <v>#DIV/0!</v>
      </c>
      <c r="X349" s="73" t="e">
        <f t="shared" si="117"/>
        <v>#DIV/0!</v>
      </c>
      <c r="Y349" s="17"/>
      <c r="Z349" s="18"/>
      <c r="AA349" s="82"/>
      <c r="AB349" s="99">
        <v>0</v>
      </c>
      <c r="AC349" s="78"/>
      <c r="AD349" s="78"/>
      <c r="AE349" s="80"/>
      <c r="AF349" s="104">
        <v>0</v>
      </c>
      <c r="AG349" s="81"/>
      <c r="AH349" s="81"/>
      <c r="AI349" s="49">
        <f t="shared" si="118"/>
        <v>0</v>
      </c>
      <c r="AJ349" s="49">
        <f t="shared" si="119"/>
        <v>0</v>
      </c>
      <c r="AK349" s="49">
        <f t="shared" si="120"/>
        <v>0</v>
      </c>
      <c r="AL349" s="75">
        <f t="shared" si="121"/>
        <v>0</v>
      </c>
      <c r="AM349" s="49">
        <f t="shared" si="122"/>
        <v>0</v>
      </c>
      <c r="AN349" s="49">
        <f t="shared" si="123"/>
        <v>0</v>
      </c>
      <c r="AO349" s="49">
        <f t="shared" si="124"/>
        <v>0</v>
      </c>
      <c r="AP349" s="75">
        <f t="shared" si="125"/>
        <v>0</v>
      </c>
      <c r="AQ349" s="90"/>
      <c r="AR349" s="105">
        <f t="shared" si="126"/>
        <v>0</v>
      </c>
      <c r="AS349" s="90"/>
      <c r="AT349" s="105">
        <f t="shared" si="127"/>
        <v>0</v>
      </c>
      <c r="AU349" s="90"/>
      <c r="AV349" s="105">
        <f t="shared" si="128"/>
        <v>0</v>
      </c>
      <c r="AW349" s="90"/>
      <c r="AX349" s="105">
        <f t="shared" si="129"/>
        <v>0</v>
      </c>
      <c r="AY349" s="94">
        <f t="shared" si="130"/>
        <v>0</v>
      </c>
      <c r="AZ349" s="104">
        <f t="shared" si="131"/>
        <v>0</v>
      </c>
      <c r="BA349" s="96"/>
      <c r="BB349" s="96"/>
      <c r="BC349" s="96"/>
      <c r="BD349" s="107"/>
      <c r="BE349" s="107"/>
      <c r="BF349" s="107"/>
      <c r="BG349" s="62">
        <f t="shared" si="132"/>
        <v>0</v>
      </c>
      <c r="BH349" s="63">
        <f t="shared" si="133"/>
        <v>0</v>
      </c>
      <c r="BI349" s="64">
        <f t="shared" si="133"/>
        <v>0</v>
      </c>
      <c r="BJ349" s="64">
        <f t="shared" si="133"/>
        <v>0</v>
      </c>
      <c r="BK349" s="67"/>
      <c r="BL349" s="67"/>
      <c r="BM349" s="67"/>
      <c r="BN349" s="67"/>
      <c r="BO349" s="67"/>
      <c r="BP349" s="67"/>
      <c r="BQ349" s="67"/>
      <c r="BR349" s="67"/>
      <c r="BS349" s="68"/>
      <c r="BT349" s="69"/>
      <c r="BU349" s="69"/>
    </row>
    <row r="350" spans="1:73" ht="12.75" hidden="1" customHeight="1" outlineLevel="1">
      <c r="A350" s="14">
        <v>8</v>
      </c>
      <c r="B350" s="20" t="s">
        <v>390</v>
      </c>
      <c r="C350" s="46"/>
      <c r="D350" s="47"/>
      <c r="E350" s="46"/>
      <c r="F350" s="46"/>
      <c r="G350" s="46"/>
      <c r="H350" s="47"/>
      <c r="I350" s="46"/>
      <c r="J350" s="46"/>
      <c r="K350" s="46"/>
      <c r="L350" s="47"/>
      <c r="M350" s="46"/>
      <c r="N350" s="46"/>
      <c r="O350" s="48"/>
      <c r="P350" s="47"/>
      <c r="Q350" s="46"/>
      <c r="R350" s="46"/>
      <c r="S350" s="99">
        <f t="shared" si="112"/>
        <v>0</v>
      </c>
      <c r="T350" s="99">
        <f t="shared" si="113"/>
        <v>0</v>
      </c>
      <c r="U350" s="99">
        <f t="shared" si="114"/>
        <v>0</v>
      </c>
      <c r="V350" s="99">
        <f t="shared" si="115"/>
        <v>0</v>
      </c>
      <c r="W350" s="73" t="e">
        <f t="shared" si="116"/>
        <v>#DIV/0!</v>
      </c>
      <c r="X350" s="73" t="e">
        <f t="shared" si="117"/>
        <v>#DIV/0!</v>
      </c>
      <c r="Y350" s="17"/>
      <c r="Z350" s="18"/>
      <c r="AA350" s="82"/>
      <c r="AB350" s="99">
        <v>0</v>
      </c>
      <c r="AC350" s="78"/>
      <c r="AD350" s="78"/>
      <c r="AE350" s="80"/>
      <c r="AF350" s="104">
        <v>0</v>
      </c>
      <c r="AG350" s="81"/>
      <c r="AH350" s="81"/>
      <c r="AI350" s="49">
        <f t="shared" si="118"/>
        <v>0</v>
      </c>
      <c r="AJ350" s="49">
        <f t="shared" si="119"/>
        <v>0</v>
      </c>
      <c r="AK350" s="49">
        <f t="shared" si="120"/>
        <v>0</v>
      </c>
      <c r="AL350" s="75">
        <f t="shared" si="121"/>
        <v>0</v>
      </c>
      <c r="AM350" s="49">
        <f t="shared" si="122"/>
        <v>0</v>
      </c>
      <c r="AN350" s="49">
        <f t="shared" si="123"/>
        <v>0</v>
      </c>
      <c r="AO350" s="49">
        <f t="shared" si="124"/>
        <v>0</v>
      </c>
      <c r="AP350" s="75">
        <f t="shared" si="125"/>
        <v>0</v>
      </c>
      <c r="AQ350" s="90"/>
      <c r="AR350" s="105">
        <f t="shared" si="126"/>
        <v>0</v>
      </c>
      <c r="AS350" s="90"/>
      <c r="AT350" s="105">
        <f t="shared" si="127"/>
        <v>0</v>
      </c>
      <c r="AU350" s="90"/>
      <c r="AV350" s="105">
        <f t="shared" si="128"/>
        <v>0</v>
      </c>
      <c r="AW350" s="90"/>
      <c r="AX350" s="105">
        <f t="shared" si="129"/>
        <v>0</v>
      </c>
      <c r="AY350" s="94">
        <f t="shared" si="130"/>
        <v>0</v>
      </c>
      <c r="AZ350" s="104">
        <f t="shared" si="131"/>
        <v>0</v>
      </c>
      <c r="BA350" s="96"/>
      <c r="BB350" s="96"/>
      <c r="BC350" s="96"/>
      <c r="BD350" s="107"/>
      <c r="BE350" s="107"/>
      <c r="BF350" s="107"/>
      <c r="BG350" s="62">
        <f t="shared" si="132"/>
        <v>0</v>
      </c>
      <c r="BH350" s="63">
        <f t="shared" si="133"/>
        <v>0</v>
      </c>
      <c r="BI350" s="64">
        <f t="shared" si="133"/>
        <v>0</v>
      </c>
      <c r="BJ350" s="64">
        <f t="shared" si="133"/>
        <v>0</v>
      </c>
      <c r="BK350" s="67"/>
      <c r="BL350" s="67"/>
      <c r="BM350" s="67"/>
      <c r="BN350" s="67"/>
      <c r="BO350" s="67"/>
      <c r="BP350" s="67"/>
      <c r="BQ350" s="67"/>
      <c r="BR350" s="67"/>
      <c r="BS350" s="68"/>
      <c r="BT350" s="69"/>
      <c r="BU350" s="69"/>
    </row>
    <row r="351" spans="1:73" ht="12.75" hidden="1" customHeight="1" outlineLevel="1">
      <c r="A351" s="14">
        <v>9</v>
      </c>
      <c r="B351" s="20" t="s">
        <v>391</v>
      </c>
      <c r="C351" s="46"/>
      <c r="D351" s="47"/>
      <c r="E351" s="46"/>
      <c r="F351" s="46"/>
      <c r="G351" s="46"/>
      <c r="H351" s="47"/>
      <c r="I351" s="46"/>
      <c r="J351" s="46"/>
      <c r="K351" s="46"/>
      <c r="L351" s="47"/>
      <c r="M351" s="46"/>
      <c r="N351" s="46"/>
      <c r="O351" s="48"/>
      <c r="P351" s="47"/>
      <c r="Q351" s="46"/>
      <c r="R351" s="46"/>
      <c r="S351" s="99">
        <f t="shared" si="112"/>
        <v>0</v>
      </c>
      <c r="T351" s="99">
        <f t="shared" si="113"/>
        <v>0</v>
      </c>
      <c r="U351" s="99">
        <f t="shared" si="114"/>
        <v>0</v>
      </c>
      <c r="V351" s="99">
        <f t="shared" si="115"/>
        <v>0</v>
      </c>
      <c r="W351" s="73" t="e">
        <f t="shared" si="116"/>
        <v>#DIV/0!</v>
      </c>
      <c r="X351" s="73" t="e">
        <f t="shared" si="117"/>
        <v>#DIV/0!</v>
      </c>
      <c r="Y351" s="17"/>
      <c r="Z351" s="18"/>
      <c r="AA351" s="82"/>
      <c r="AB351" s="99">
        <v>0</v>
      </c>
      <c r="AC351" s="78"/>
      <c r="AD351" s="78"/>
      <c r="AE351" s="80"/>
      <c r="AF351" s="104">
        <v>0</v>
      </c>
      <c r="AG351" s="81"/>
      <c r="AH351" s="81"/>
      <c r="AI351" s="49">
        <f t="shared" si="118"/>
        <v>0</v>
      </c>
      <c r="AJ351" s="49">
        <f t="shared" si="119"/>
        <v>0</v>
      </c>
      <c r="AK351" s="49">
        <f t="shared" si="120"/>
        <v>0</v>
      </c>
      <c r="AL351" s="75">
        <f t="shared" si="121"/>
        <v>0</v>
      </c>
      <c r="AM351" s="49">
        <f t="shared" si="122"/>
        <v>0</v>
      </c>
      <c r="AN351" s="49">
        <f t="shared" si="123"/>
        <v>0</v>
      </c>
      <c r="AO351" s="49">
        <f t="shared" si="124"/>
        <v>0</v>
      </c>
      <c r="AP351" s="75">
        <f t="shared" si="125"/>
        <v>0</v>
      </c>
      <c r="AQ351" s="90"/>
      <c r="AR351" s="105">
        <f t="shared" si="126"/>
        <v>0</v>
      </c>
      <c r="AS351" s="90"/>
      <c r="AT351" s="105">
        <f t="shared" si="127"/>
        <v>0</v>
      </c>
      <c r="AU351" s="90"/>
      <c r="AV351" s="105">
        <f t="shared" si="128"/>
        <v>0</v>
      </c>
      <c r="AW351" s="90"/>
      <c r="AX351" s="105">
        <f t="shared" si="129"/>
        <v>0</v>
      </c>
      <c r="AY351" s="94">
        <f t="shared" si="130"/>
        <v>0</v>
      </c>
      <c r="AZ351" s="104">
        <f t="shared" si="131"/>
        <v>0</v>
      </c>
      <c r="BA351" s="96"/>
      <c r="BB351" s="96"/>
      <c r="BC351" s="96"/>
      <c r="BD351" s="107"/>
      <c r="BE351" s="107"/>
      <c r="BF351" s="107"/>
      <c r="BG351" s="62">
        <f t="shared" si="132"/>
        <v>0</v>
      </c>
      <c r="BH351" s="63">
        <f t="shared" si="133"/>
        <v>0</v>
      </c>
      <c r="BI351" s="64">
        <f t="shared" si="133"/>
        <v>0</v>
      </c>
      <c r="BJ351" s="64">
        <f t="shared" si="133"/>
        <v>0</v>
      </c>
      <c r="BK351" s="67"/>
      <c r="BL351" s="67"/>
      <c r="BM351" s="67"/>
      <c r="BN351" s="67"/>
      <c r="BO351" s="67"/>
      <c r="BP351" s="67"/>
      <c r="BQ351" s="67"/>
      <c r="BR351" s="67"/>
      <c r="BS351" s="68"/>
      <c r="BT351" s="69"/>
      <c r="BU351" s="69"/>
    </row>
    <row r="352" spans="1:73" ht="25.5" hidden="1" customHeight="1" outlineLevel="1">
      <c r="A352" s="14">
        <v>10</v>
      </c>
      <c r="B352" s="20" t="s">
        <v>392</v>
      </c>
      <c r="C352" s="46"/>
      <c r="D352" s="47"/>
      <c r="E352" s="46"/>
      <c r="F352" s="46"/>
      <c r="G352" s="46"/>
      <c r="H352" s="47"/>
      <c r="I352" s="46"/>
      <c r="J352" s="46"/>
      <c r="K352" s="46"/>
      <c r="L352" s="47"/>
      <c r="M352" s="46"/>
      <c r="N352" s="46"/>
      <c r="O352" s="48"/>
      <c r="P352" s="47"/>
      <c r="Q352" s="46"/>
      <c r="R352" s="46"/>
      <c r="S352" s="99">
        <f t="shared" si="112"/>
        <v>0</v>
      </c>
      <c r="T352" s="99">
        <f t="shared" si="113"/>
        <v>0</v>
      </c>
      <c r="U352" s="99">
        <f t="shared" si="114"/>
        <v>0</v>
      </c>
      <c r="V352" s="99">
        <f t="shared" si="115"/>
        <v>0</v>
      </c>
      <c r="W352" s="73" t="e">
        <f t="shared" si="116"/>
        <v>#DIV/0!</v>
      </c>
      <c r="X352" s="73" t="e">
        <f t="shared" si="117"/>
        <v>#DIV/0!</v>
      </c>
      <c r="Y352" s="17"/>
      <c r="Z352" s="18"/>
      <c r="AA352" s="82"/>
      <c r="AB352" s="99">
        <v>0</v>
      </c>
      <c r="AC352" s="78"/>
      <c r="AD352" s="78"/>
      <c r="AE352" s="80"/>
      <c r="AF352" s="104">
        <v>0</v>
      </c>
      <c r="AG352" s="81"/>
      <c r="AH352" s="81"/>
      <c r="AI352" s="49">
        <f t="shared" si="118"/>
        <v>0</v>
      </c>
      <c r="AJ352" s="49">
        <f t="shared" si="119"/>
        <v>0</v>
      </c>
      <c r="AK352" s="49">
        <f t="shared" si="120"/>
        <v>0</v>
      </c>
      <c r="AL352" s="75">
        <f t="shared" si="121"/>
        <v>0</v>
      </c>
      <c r="AM352" s="49">
        <f t="shared" si="122"/>
        <v>0</v>
      </c>
      <c r="AN352" s="49">
        <f t="shared" si="123"/>
        <v>0</v>
      </c>
      <c r="AO352" s="49">
        <f t="shared" si="124"/>
        <v>0</v>
      </c>
      <c r="AP352" s="75">
        <f t="shared" si="125"/>
        <v>0</v>
      </c>
      <c r="AQ352" s="90"/>
      <c r="AR352" s="105">
        <f t="shared" si="126"/>
        <v>0</v>
      </c>
      <c r="AS352" s="90"/>
      <c r="AT352" s="105">
        <f t="shared" si="127"/>
        <v>0</v>
      </c>
      <c r="AU352" s="90"/>
      <c r="AV352" s="105">
        <f t="shared" si="128"/>
        <v>0</v>
      </c>
      <c r="AW352" s="90"/>
      <c r="AX352" s="105">
        <f t="shared" si="129"/>
        <v>0</v>
      </c>
      <c r="AY352" s="94">
        <f t="shared" si="130"/>
        <v>0</v>
      </c>
      <c r="AZ352" s="104">
        <f t="shared" si="131"/>
        <v>0</v>
      </c>
      <c r="BA352" s="96"/>
      <c r="BB352" s="96"/>
      <c r="BC352" s="96"/>
      <c r="BD352" s="107"/>
      <c r="BE352" s="107"/>
      <c r="BF352" s="107"/>
      <c r="BG352" s="62">
        <f t="shared" si="132"/>
        <v>0</v>
      </c>
      <c r="BH352" s="63">
        <f t="shared" si="133"/>
        <v>0</v>
      </c>
      <c r="BI352" s="64">
        <f t="shared" si="133"/>
        <v>0</v>
      </c>
      <c r="BJ352" s="64">
        <f t="shared" si="133"/>
        <v>0</v>
      </c>
      <c r="BK352" s="67"/>
      <c r="BL352" s="67"/>
      <c r="BM352" s="67"/>
      <c r="BN352" s="67"/>
      <c r="BO352" s="67"/>
      <c r="BP352" s="67"/>
      <c r="BQ352" s="67"/>
      <c r="BR352" s="67"/>
      <c r="BS352" s="68"/>
      <c r="BT352" s="69"/>
      <c r="BU352" s="69"/>
    </row>
    <row r="353" spans="1:73" s="13" customFormat="1" ht="14.25" customHeight="1" collapsed="1">
      <c r="A353" s="11">
        <v>28</v>
      </c>
      <c r="B353" s="11" t="s">
        <v>32</v>
      </c>
      <c r="C353" s="46">
        <v>1</v>
      </c>
      <c r="D353" s="47">
        <v>1366400</v>
      </c>
      <c r="E353" s="46"/>
      <c r="F353" s="46"/>
      <c r="G353" s="46">
        <v>1</v>
      </c>
      <c r="H353" s="47">
        <v>1000000</v>
      </c>
      <c r="I353" s="46"/>
      <c r="J353" s="46"/>
      <c r="K353" s="46">
        <v>1</v>
      </c>
      <c r="L353" s="47">
        <v>283329</v>
      </c>
      <c r="M353" s="46">
        <v>11</v>
      </c>
      <c r="N353" s="46"/>
      <c r="O353" s="48"/>
      <c r="P353" s="47"/>
      <c r="Q353" s="46"/>
      <c r="R353" s="46"/>
      <c r="S353" s="99">
        <f t="shared" si="112"/>
        <v>3</v>
      </c>
      <c r="T353" s="99">
        <f t="shared" si="113"/>
        <v>2649729</v>
      </c>
      <c r="U353" s="99">
        <f t="shared" si="114"/>
        <v>11</v>
      </c>
      <c r="V353" s="99">
        <f t="shared" si="115"/>
        <v>0</v>
      </c>
      <c r="W353" s="73">
        <f t="shared" si="116"/>
        <v>1</v>
      </c>
      <c r="X353" s="73">
        <f t="shared" si="117"/>
        <v>1</v>
      </c>
      <c r="Y353" s="12"/>
      <c r="Z353" s="12"/>
      <c r="AA353" s="76">
        <v>4</v>
      </c>
      <c r="AB353" s="99">
        <v>7903560</v>
      </c>
      <c r="AC353" s="76">
        <v>17</v>
      </c>
      <c r="AD353" s="76">
        <v>0</v>
      </c>
      <c r="AE353" s="76">
        <v>1</v>
      </c>
      <c r="AF353" s="104">
        <v>25000000</v>
      </c>
      <c r="AG353" s="76">
        <v>168</v>
      </c>
      <c r="AH353" s="76">
        <v>0</v>
      </c>
      <c r="AI353" s="49">
        <f t="shared" si="118"/>
        <v>5</v>
      </c>
      <c r="AJ353" s="49">
        <f t="shared" si="119"/>
        <v>185</v>
      </c>
      <c r="AK353" s="49">
        <f t="shared" si="120"/>
        <v>0</v>
      </c>
      <c r="AL353" s="75">
        <f t="shared" si="121"/>
        <v>32903560</v>
      </c>
      <c r="AM353" s="49">
        <f t="shared" si="122"/>
        <v>8</v>
      </c>
      <c r="AN353" s="49">
        <f t="shared" si="123"/>
        <v>196</v>
      </c>
      <c r="AO353" s="49">
        <f t="shared" si="124"/>
        <v>0</v>
      </c>
      <c r="AP353" s="75">
        <f t="shared" si="125"/>
        <v>35553289</v>
      </c>
      <c r="AQ353" s="91">
        <v>69</v>
      </c>
      <c r="AR353" s="105">
        <f t="shared" si="126"/>
        <v>276000</v>
      </c>
      <c r="AS353" s="91">
        <v>8</v>
      </c>
      <c r="AT353" s="105">
        <f t="shared" si="127"/>
        <v>32082</v>
      </c>
      <c r="AU353" s="91">
        <v>0</v>
      </c>
      <c r="AV353" s="105">
        <f t="shared" si="128"/>
        <v>0</v>
      </c>
      <c r="AW353" s="91">
        <v>133</v>
      </c>
      <c r="AX353" s="105">
        <f t="shared" si="129"/>
        <v>305047.47000000003</v>
      </c>
      <c r="AY353" s="94">
        <f t="shared" si="130"/>
        <v>210</v>
      </c>
      <c r="AZ353" s="104">
        <f t="shared" si="131"/>
        <v>613129.47</v>
      </c>
      <c r="BA353" s="96"/>
      <c r="BB353" s="96"/>
      <c r="BC353" s="96"/>
      <c r="BD353" s="107"/>
      <c r="BE353" s="107"/>
      <c r="BF353" s="108"/>
      <c r="BG353" s="62">
        <f t="shared" si="132"/>
        <v>1964</v>
      </c>
      <c r="BH353" s="63">
        <f t="shared" si="133"/>
        <v>0</v>
      </c>
      <c r="BI353" s="64">
        <f t="shared" si="133"/>
        <v>30</v>
      </c>
      <c r="BJ353" s="64">
        <f t="shared" si="133"/>
        <v>22</v>
      </c>
      <c r="BK353" s="64">
        <v>19</v>
      </c>
      <c r="BL353" s="64">
        <v>1945</v>
      </c>
      <c r="BM353" s="64"/>
      <c r="BN353" s="64">
        <v>30</v>
      </c>
      <c r="BO353" s="64">
        <v>22</v>
      </c>
      <c r="BP353" s="64"/>
      <c r="BQ353" s="64"/>
      <c r="BR353" s="64"/>
      <c r="BS353" s="65"/>
      <c r="BT353" s="66">
        <v>3</v>
      </c>
      <c r="BU353" s="66">
        <v>2649729</v>
      </c>
    </row>
    <row r="354" spans="1:73" ht="12.75" hidden="1" customHeight="1" outlineLevel="1">
      <c r="A354" s="14">
        <v>1</v>
      </c>
      <c r="B354" s="15" t="s">
        <v>435</v>
      </c>
      <c r="C354" s="46"/>
      <c r="D354" s="47"/>
      <c r="E354" s="46"/>
      <c r="F354" s="46"/>
      <c r="G354" s="46"/>
      <c r="H354" s="47"/>
      <c r="I354" s="46"/>
      <c r="J354" s="46"/>
      <c r="K354" s="46"/>
      <c r="L354" s="47"/>
      <c r="M354" s="46"/>
      <c r="N354" s="46"/>
      <c r="O354" s="48"/>
      <c r="P354" s="47"/>
      <c r="Q354" s="46"/>
      <c r="R354" s="46"/>
      <c r="S354" s="99">
        <f t="shared" si="112"/>
        <v>0</v>
      </c>
      <c r="T354" s="99">
        <f t="shared" si="113"/>
        <v>0</v>
      </c>
      <c r="U354" s="99">
        <f t="shared" si="114"/>
        <v>0</v>
      </c>
      <c r="V354" s="99">
        <f t="shared" si="115"/>
        <v>0</v>
      </c>
      <c r="W354" s="73" t="e">
        <f t="shared" si="116"/>
        <v>#DIV/0!</v>
      </c>
      <c r="X354" s="73" t="e">
        <f t="shared" si="117"/>
        <v>#DIV/0!</v>
      </c>
      <c r="Y354" s="17"/>
      <c r="Z354" s="18"/>
      <c r="AA354" s="78"/>
      <c r="AB354" s="99">
        <v>0</v>
      </c>
      <c r="AC354" s="78"/>
      <c r="AD354" s="78"/>
      <c r="AE354" s="80"/>
      <c r="AF354" s="104">
        <v>0</v>
      </c>
      <c r="AG354" s="81"/>
      <c r="AH354" s="81"/>
      <c r="AI354" s="49">
        <f t="shared" si="118"/>
        <v>0</v>
      </c>
      <c r="AJ354" s="49">
        <f t="shared" si="119"/>
        <v>0</v>
      </c>
      <c r="AK354" s="49">
        <f t="shared" si="120"/>
        <v>0</v>
      </c>
      <c r="AL354" s="75">
        <f t="shared" si="121"/>
        <v>0</v>
      </c>
      <c r="AM354" s="49">
        <f t="shared" si="122"/>
        <v>0</v>
      </c>
      <c r="AN354" s="49">
        <f t="shared" si="123"/>
        <v>0</v>
      </c>
      <c r="AO354" s="49">
        <f t="shared" si="124"/>
        <v>0</v>
      </c>
      <c r="AP354" s="75">
        <f t="shared" si="125"/>
        <v>0</v>
      </c>
      <c r="AQ354" s="90"/>
      <c r="AR354" s="105">
        <f t="shared" si="126"/>
        <v>0</v>
      </c>
      <c r="AS354" s="90"/>
      <c r="AT354" s="105">
        <f t="shared" si="127"/>
        <v>0</v>
      </c>
      <c r="AU354" s="90"/>
      <c r="AV354" s="105">
        <f t="shared" si="128"/>
        <v>0</v>
      </c>
      <c r="AW354" s="90"/>
      <c r="AX354" s="105">
        <f t="shared" si="129"/>
        <v>0</v>
      </c>
      <c r="AY354" s="94">
        <f t="shared" si="130"/>
        <v>0</v>
      </c>
      <c r="AZ354" s="104">
        <f t="shared" si="131"/>
        <v>0</v>
      </c>
      <c r="BA354" s="96"/>
      <c r="BB354" s="96"/>
      <c r="BC354" s="96"/>
      <c r="BD354" s="107"/>
      <c r="BE354" s="107"/>
      <c r="BF354" s="107"/>
      <c r="BG354" s="62">
        <f t="shared" si="132"/>
        <v>0</v>
      </c>
      <c r="BH354" s="63">
        <f t="shared" si="133"/>
        <v>0</v>
      </c>
      <c r="BI354" s="64">
        <f t="shared" si="133"/>
        <v>0</v>
      </c>
      <c r="BJ354" s="64">
        <f t="shared" si="133"/>
        <v>0</v>
      </c>
      <c r="BK354" s="67"/>
      <c r="BL354" s="67"/>
      <c r="BM354" s="67"/>
      <c r="BN354" s="67"/>
      <c r="BO354" s="67"/>
      <c r="BP354" s="67"/>
      <c r="BQ354" s="67"/>
      <c r="BR354" s="67"/>
      <c r="BS354" s="68"/>
      <c r="BT354" s="69"/>
      <c r="BU354" s="69"/>
    </row>
    <row r="355" spans="1:73" ht="25.5" hidden="1" customHeight="1" outlineLevel="1">
      <c r="A355" s="14">
        <v>2</v>
      </c>
      <c r="B355" s="20" t="s">
        <v>419</v>
      </c>
      <c r="C355" s="46"/>
      <c r="D355" s="47"/>
      <c r="E355" s="46"/>
      <c r="F355" s="46"/>
      <c r="G355" s="46"/>
      <c r="H355" s="47"/>
      <c r="I355" s="46"/>
      <c r="J355" s="46"/>
      <c r="K355" s="46"/>
      <c r="L355" s="47"/>
      <c r="M355" s="46"/>
      <c r="N355" s="46"/>
      <c r="O355" s="48"/>
      <c r="P355" s="47"/>
      <c r="Q355" s="46"/>
      <c r="R355" s="46"/>
      <c r="S355" s="99">
        <f t="shared" si="112"/>
        <v>0</v>
      </c>
      <c r="T355" s="99">
        <f t="shared" si="113"/>
        <v>0</v>
      </c>
      <c r="U355" s="99">
        <f t="shared" si="114"/>
        <v>0</v>
      </c>
      <c r="V355" s="99">
        <f t="shared" si="115"/>
        <v>0</v>
      </c>
      <c r="W355" s="73" t="e">
        <f t="shared" si="116"/>
        <v>#DIV/0!</v>
      </c>
      <c r="X355" s="73" t="e">
        <f t="shared" si="117"/>
        <v>#DIV/0!</v>
      </c>
      <c r="Y355" s="17"/>
      <c r="Z355" s="18"/>
      <c r="AA355" s="82"/>
      <c r="AB355" s="99">
        <v>0</v>
      </c>
      <c r="AC355" s="78"/>
      <c r="AD355" s="78"/>
      <c r="AE355" s="80"/>
      <c r="AF355" s="104">
        <v>0</v>
      </c>
      <c r="AG355" s="81"/>
      <c r="AH355" s="81"/>
      <c r="AI355" s="49">
        <f t="shared" si="118"/>
        <v>0</v>
      </c>
      <c r="AJ355" s="49">
        <f t="shared" si="119"/>
        <v>0</v>
      </c>
      <c r="AK355" s="49">
        <f t="shared" si="120"/>
        <v>0</v>
      </c>
      <c r="AL355" s="75">
        <f t="shared" si="121"/>
        <v>0</v>
      </c>
      <c r="AM355" s="49">
        <f t="shared" si="122"/>
        <v>0</v>
      </c>
      <c r="AN355" s="49">
        <f t="shared" si="123"/>
        <v>0</v>
      </c>
      <c r="AO355" s="49">
        <f t="shared" si="124"/>
        <v>0</v>
      </c>
      <c r="AP355" s="75">
        <f t="shared" si="125"/>
        <v>0</v>
      </c>
      <c r="AQ355" s="90"/>
      <c r="AR355" s="105">
        <f t="shared" si="126"/>
        <v>0</v>
      </c>
      <c r="AS355" s="90"/>
      <c r="AT355" s="105">
        <f t="shared" si="127"/>
        <v>0</v>
      </c>
      <c r="AU355" s="90"/>
      <c r="AV355" s="105">
        <f t="shared" si="128"/>
        <v>0</v>
      </c>
      <c r="AW355" s="90"/>
      <c r="AX355" s="105">
        <f t="shared" si="129"/>
        <v>0</v>
      </c>
      <c r="AY355" s="94">
        <f t="shared" si="130"/>
        <v>0</v>
      </c>
      <c r="AZ355" s="104">
        <f t="shared" si="131"/>
        <v>0</v>
      </c>
      <c r="BA355" s="96"/>
      <c r="BB355" s="96"/>
      <c r="BC355" s="96"/>
      <c r="BD355" s="107"/>
      <c r="BE355" s="107"/>
      <c r="BF355" s="107"/>
      <c r="BG355" s="62">
        <f t="shared" si="132"/>
        <v>0</v>
      </c>
      <c r="BH355" s="63">
        <f t="shared" si="133"/>
        <v>0</v>
      </c>
      <c r="BI355" s="64">
        <f t="shared" si="133"/>
        <v>0</v>
      </c>
      <c r="BJ355" s="64">
        <f t="shared" si="133"/>
        <v>0</v>
      </c>
      <c r="BK355" s="67"/>
      <c r="BL355" s="67"/>
      <c r="BM355" s="67"/>
      <c r="BN355" s="67"/>
      <c r="BO355" s="67"/>
      <c r="BP355" s="67"/>
      <c r="BQ355" s="67"/>
      <c r="BR355" s="67"/>
      <c r="BS355" s="68"/>
      <c r="BT355" s="69"/>
      <c r="BU355" s="69"/>
    </row>
    <row r="356" spans="1:73" ht="25.5" hidden="1" customHeight="1" outlineLevel="1">
      <c r="A356" s="14">
        <v>3</v>
      </c>
      <c r="B356" s="20" t="s">
        <v>420</v>
      </c>
      <c r="C356" s="46"/>
      <c r="D356" s="47"/>
      <c r="E356" s="46"/>
      <c r="F356" s="46"/>
      <c r="G356" s="46"/>
      <c r="H356" s="47"/>
      <c r="I356" s="46"/>
      <c r="J356" s="46"/>
      <c r="K356" s="46"/>
      <c r="L356" s="47"/>
      <c r="M356" s="46"/>
      <c r="N356" s="46"/>
      <c r="O356" s="48"/>
      <c r="P356" s="47"/>
      <c r="Q356" s="46"/>
      <c r="R356" s="46"/>
      <c r="S356" s="99">
        <f t="shared" si="112"/>
        <v>0</v>
      </c>
      <c r="T356" s="99">
        <f t="shared" si="113"/>
        <v>0</v>
      </c>
      <c r="U356" s="99">
        <f t="shared" si="114"/>
        <v>0</v>
      </c>
      <c r="V356" s="99">
        <f t="shared" si="115"/>
        <v>0</v>
      </c>
      <c r="W356" s="73" t="e">
        <f t="shared" si="116"/>
        <v>#DIV/0!</v>
      </c>
      <c r="X356" s="73" t="e">
        <f t="shared" si="117"/>
        <v>#DIV/0!</v>
      </c>
      <c r="Y356" s="17"/>
      <c r="Z356" s="18"/>
      <c r="AA356" s="82"/>
      <c r="AB356" s="99">
        <v>0</v>
      </c>
      <c r="AC356" s="78"/>
      <c r="AD356" s="78"/>
      <c r="AE356" s="80"/>
      <c r="AF356" s="104">
        <v>0</v>
      </c>
      <c r="AG356" s="81"/>
      <c r="AH356" s="81"/>
      <c r="AI356" s="49">
        <f t="shared" si="118"/>
        <v>0</v>
      </c>
      <c r="AJ356" s="49">
        <f t="shared" si="119"/>
        <v>0</v>
      </c>
      <c r="AK356" s="49">
        <f t="shared" si="120"/>
        <v>0</v>
      </c>
      <c r="AL356" s="75">
        <f t="shared" si="121"/>
        <v>0</v>
      </c>
      <c r="AM356" s="49">
        <f t="shared" si="122"/>
        <v>0</v>
      </c>
      <c r="AN356" s="49">
        <f t="shared" si="123"/>
        <v>0</v>
      </c>
      <c r="AO356" s="49">
        <f t="shared" si="124"/>
        <v>0</v>
      </c>
      <c r="AP356" s="75">
        <f t="shared" si="125"/>
        <v>0</v>
      </c>
      <c r="AQ356" s="90"/>
      <c r="AR356" s="105">
        <f t="shared" si="126"/>
        <v>0</v>
      </c>
      <c r="AS356" s="90"/>
      <c r="AT356" s="105">
        <f t="shared" si="127"/>
        <v>0</v>
      </c>
      <c r="AU356" s="90"/>
      <c r="AV356" s="105">
        <f t="shared" si="128"/>
        <v>0</v>
      </c>
      <c r="AW356" s="90"/>
      <c r="AX356" s="105">
        <f t="shared" si="129"/>
        <v>0</v>
      </c>
      <c r="AY356" s="94">
        <f t="shared" si="130"/>
        <v>0</v>
      </c>
      <c r="AZ356" s="104">
        <f t="shared" si="131"/>
        <v>0</v>
      </c>
      <c r="BA356" s="96"/>
      <c r="BB356" s="96"/>
      <c r="BC356" s="96"/>
      <c r="BD356" s="107"/>
      <c r="BE356" s="107"/>
      <c r="BF356" s="107"/>
      <c r="BG356" s="62">
        <f t="shared" si="132"/>
        <v>0</v>
      </c>
      <c r="BH356" s="63">
        <f t="shared" si="133"/>
        <v>0</v>
      </c>
      <c r="BI356" s="64">
        <f t="shared" si="133"/>
        <v>0</v>
      </c>
      <c r="BJ356" s="64">
        <f t="shared" si="133"/>
        <v>0</v>
      </c>
      <c r="BK356" s="67"/>
      <c r="BL356" s="67"/>
      <c r="BM356" s="67"/>
      <c r="BN356" s="67"/>
      <c r="BO356" s="67"/>
      <c r="BP356" s="67"/>
      <c r="BQ356" s="67"/>
      <c r="BR356" s="67"/>
      <c r="BS356" s="68"/>
      <c r="BT356" s="69"/>
      <c r="BU356" s="69"/>
    </row>
    <row r="357" spans="1:73" ht="12.75" hidden="1" customHeight="1" outlineLevel="1">
      <c r="A357" s="14">
        <v>4</v>
      </c>
      <c r="B357" s="20" t="s">
        <v>421</v>
      </c>
      <c r="C357" s="46"/>
      <c r="D357" s="47"/>
      <c r="E357" s="46"/>
      <c r="F357" s="46"/>
      <c r="G357" s="46"/>
      <c r="H357" s="47"/>
      <c r="I357" s="46"/>
      <c r="J357" s="46"/>
      <c r="K357" s="46"/>
      <c r="L357" s="47"/>
      <c r="M357" s="46"/>
      <c r="N357" s="46"/>
      <c r="O357" s="48"/>
      <c r="P357" s="47"/>
      <c r="Q357" s="46"/>
      <c r="R357" s="46"/>
      <c r="S357" s="99">
        <f t="shared" si="112"/>
        <v>0</v>
      </c>
      <c r="T357" s="99">
        <f t="shared" si="113"/>
        <v>0</v>
      </c>
      <c r="U357" s="99">
        <f t="shared" si="114"/>
        <v>0</v>
      </c>
      <c r="V357" s="99">
        <f t="shared" si="115"/>
        <v>0</v>
      </c>
      <c r="W357" s="73" t="e">
        <f t="shared" si="116"/>
        <v>#DIV/0!</v>
      </c>
      <c r="X357" s="73" t="e">
        <f t="shared" si="117"/>
        <v>#DIV/0!</v>
      </c>
      <c r="Y357" s="17"/>
      <c r="Z357" s="18"/>
      <c r="AA357" s="82"/>
      <c r="AB357" s="99">
        <v>0</v>
      </c>
      <c r="AC357" s="78"/>
      <c r="AD357" s="78"/>
      <c r="AE357" s="80"/>
      <c r="AF357" s="104">
        <v>0</v>
      </c>
      <c r="AG357" s="81"/>
      <c r="AH357" s="81"/>
      <c r="AI357" s="49">
        <f t="shared" si="118"/>
        <v>0</v>
      </c>
      <c r="AJ357" s="49">
        <f t="shared" si="119"/>
        <v>0</v>
      </c>
      <c r="AK357" s="49">
        <f t="shared" si="120"/>
        <v>0</v>
      </c>
      <c r="AL357" s="75">
        <f t="shared" si="121"/>
        <v>0</v>
      </c>
      <c r="AM357" s="49">
        <f t="shared" si="122"/>
        <v>0</v>
      </c>
      <c r="AN357" s="49">
        <f t="shared" si="123"/>
        <v>0</v>
      </c>
      <c r="AO357" s="49">
        <f t="shared" si="124"/>
        <v>0</v>
      </c>
      <c r="AP357" s="75">
        <f t="shared" si="125"/>
        <v>0</v>
      </c>
      <c r="AQ357" s="90"/>
      <c r="AR357" s="105">
        <f t="shared" si="126"/>
        <v>0</v>
      </c>
      <c r="AS357" s="90"/>
      <c r="AT357" s="105">
        <f t="shared" si="127"/>
        <v>0</v>
      </c>
      <c r="AU357" s="90"/>
      <c r="AV357" s="105">
        <f t="shared" si="128"/>
        <v>0</v>
      </c>
      <c r="AW357" s="90"/>
      <c r="AX357" s="105">
        <f t="shared" si="129"/>
        <v>0</v>
      </c>
      <c r="AY357" s="94">
        <f t="shared" si="130"/>
        <v>0</v>
      </c>
      <c r="AZ357" s="104">
        <f t="shared" si="131"/>
        <v>0</v>
      </c>
      <c r="BA357" s="96"/>
      <c r="BB357" s="96"/>
      <c r="BC357" s="96"/>
      <c r="BD357" s="107"/>
      <c r="BE357" s="107"/>
      <c r="BF357" s="107"/>
      <c r="BG357" s="62">
        <f t="shared" si="132"/>
        <v>0</v>
      </c>
      <c r="BH357" s="63">
        <f t="shared" si="133"/>
        <v>0</v>
      </c>
      <c r="BI357" s="64">
        <f t="shared" si="133"/>
        <v>0</v>
      </c>
      <c r="BJ357" s="64">
        <f t="shared" si="133"/>
        <v>0</v>
      </c>
      <c r="BK357" s="67"/>
      <c r="BL357" s="67"/>
      <c r="BM357" s="67"/>
      <c r="BN357" s="67"/>
      <c r="BO357" s="67"/>
      <c r="BP357" s="67"/>
      <c r="BQ357" s="67"/>
      <c r="BR357" s="67"/>
      <c r="BS357" s="68"/>
      <c r="BT357" s="69"/>
      <c r="BU357" s="69"/>
    </row>
    <row r="358" spans="1:73" ht="21.75" hidden="1" customHeight="1" outlineLevel="1">
      <c r="A358" s="14">
        <v>5</v>
      </c>
      <c r="B358" s="20" t="s">
        <v>422</v>
      </c>
      <c r="C358" s="46"/>
      <c r="D358" s="47"/>
      <c r="E358" s="46"/>
      <c r="F358" s="46"/>
      <c r="G358" s="46"/>
      <c r="H358" s="47"/>
      <c r="I358" s="46"/>
      <c r="J358" s="46"/>
      <c r="K358" s="46"/>
      <c r="L358" s="47"/>
      <c r="M358" s="46"/>
      <c r="N358" s="46"/>
      <c r="O358" s="48"/>
      <c r="P358" s="47"/>
      <c r="Q358" s="46"/>
      <c r="R358" s="46"/>
      <c r="S358" s="99">
        <f t="shared" si="112"/>
        <v>0</v>
      </c>
      <c r="T358" s="99">
        <f t="shared" si="113"/>
        <v>0</v>
      </c>
      <c r="U358" s="99">
        <f t="shared" si="114"/>
        <v>0</v>
      </c>
      <c r="V358" s="99">
        <f t="shared" si="115"/>
        <v>0</v>
      </c>
      <c r="W358" s="73" t="e">
        <f t="shared" si="116"/>
        <v>#DIV/0!</v>
      </c>
      <c r="X358" s="73" t="e">
        <f t="shared" si="117"/>
        <v>#DIV/0!</v>
      </c>
      <c r="Y358" s="17"/>
      <c r="Z358" s="18"/>
      <c r="AA358" s="82"/>
      <c r="AB358" s="99">
        <v>0</v>
      </c>
      <c r="AC358" s="78"/>
      <c r="AD358" s="78"/>
      <c r="AE358" s="80"/>
      <c r="AF358" s="104">
        <v>0</v>
      </c>
      <c r="AG358" s="81"/>
      <c r="AH358" s="81"/>
      <c r="AI358" s="49">
        <f t="shared" si="118"/>
        <v>0</v>
      </c>
      <c r="AJ358" s="49">
        <f t="shared" si="119"/>
        <v>0</v>
      </c>
      <c r="AK358" s="49">
        <f t="shared" si="120"/>
        <v>0</v>
      </c>
      <c r="AL358" s="75">
        <f t="shared" si="121"/>
        <v>0</v>
      </c>
      <c r="AM358" s="49">
        <f t="shared" si="122"/>
        <v>0</v>
      </c>
      <c r="AN358" s="49">
        <f t="shared" si="123"/>
        <v>0</v>
      </c>
      <c r="AO358" s="49">
        <f t="shared" si="124"/>
        <v>0</v>
      </c>
      <c r="AP358" s="75">
        <f t="shared" si="125"/>
        <v>0</v>
      </c>
      <c r="AQ358" s="90"/>
      <c r="AR358" s="105">
        <f t="shared" si="126"/>
        <v>0</v>
      </c>
      <c r="AS358" s="90"/>
      <c r="AT358" s="105">
        <f t="shared" si="127"/>
        <v>0</v>
      </c>
      <c r="AU358" s="90"/>
      <c r="AV358" s="105">
        <f t="shared" si="128"/>
        <v>0</v>
      </c>
      <c r="AW358" s="90"/>
      <c r="AX358" s="105">
        <f t="shared" si="129"/>
        <v>0</v>
      </c>
      <c r="AY358" s="94">
        <f t="shared" si="130"/>
        <v>0</v>
      </c>
      <c r="AZ358" s="104">
        <f t="shared" si="131"/>
        <v>0</v>
      </c>
      <c r="BA358" s="96"/>
      <c r="BB358" s="96"/>
      <c r="BC358" s="96"/>
      <c r="BD358" s="107"/>
      <c r="BE358" s="107"/>
      <c r="BF358" s="107"/>
      <c r="BG358" s="62">
        <f t="shared" si="132"/>
        <v>0</v>
      </c>
      <c r="BH358" s="63">
        <f t="shared" si="133"/>
        <v>0</v>
      </c>
      <c r="BI358" s="64">
        <f t="shared" si="133"/>
        <v>0</v>
      </c>
      <c r="BJ358" s="64">
        <f t="shared" si="133"/>
        <v>0</v>
      </c>
      <c r="BK358" s="67"/>
      <c r="BL358" s="67"/>
      <c r="BM358" s="67"/>
      <c r="BN358" s="67"/>
      <c r="BO358" s="67"/>
      <c r="BP358" s="67"/>
      <c r="BQ358" s="67"/>
      <c r="BR358" s="67"/>
      <c r="BS358" s="68"/>
      <c r="BT358" s="69"/>
      <c r="BU358" s="69"/>
    </row>
    <row r="359" spans="1:73" ht="22.5" hidden="1" customHeight="1" outlineLevel="1">
      <c r="A359" s="14">
        <v>6</v>
      </c>
      <c r="B359" s="20" t="s">
        <v>423</v>
      </c>
      <c r="C359" s="46"/>
      <c r="D359" s="47"/>
      <c r="E359" s="46"/>
      <c r="F359" s="46"/>
      <c r="G359" s="46"/>
      <c r="H359" s="47"/>
      <c r="I359" s="46"/>
      <c r="J359" s="46"/>
      <c r="K359" s="46"/>
      <c r="L359" s="47"/>
      <c r="M359" s="46"/>
      <c r="N359" s="46"/>
      <c r="O359" s="48"/>
      <c r="P359" s="47"/>
      <c r="Q359" s="46"/>
      <c r="R359" s="46"/>
      <c r="S359" s="99">
        <f t="shared" si="112"/>
        <v>0</v>
      </c>
      <c r="T359" s="99">
        <f t="shared" si="113"/>
        <v>0</v>
      </c>
      <c r="U359" s="99">
        <f t="shared" si="114"/>
        <v>0</v>
      </c>
      <c r="V359" s="99">
        <f t="shared" si="115"/>
        <v>0</v>
      </c>
      <c r="W359" s="73" t="e">
        <f t="shared" si="116"/>
        <v>#DIV/0!</v>
      </c>
      <c r="X359" s="73" t="e">
        <f t="shared" si="117"/>
        <v>#DIV/0!</v>
      </c>
      <c r="Y359" s="17"/>
      <c r="Z359" s="18"/>
      <c r="AA359" s="82"/>
      <c r="AB359" s="99">
        <v>0</v>
      </c>
      <c r="AC359" s="78"/>
      <c r="AD359" s="78"/>
      <c r="AE359" s="80"/>
      <c r="AF359" s="104">
        <v>0</v>
      </c>
      <c r="AG359" s="81"/>
      <c r="AH359" s="81"/>
      <c r="AI359" s="49">
        <f t="shared" si="118"/>
        <v>0</v>
      </c>
      <c r="AJ359" s="49">
        <f t="shared" si="119"/>
        <v>0</v>
      </c>
      <c r="AK359" s="49">
        <f t="shared" si="120"/>
        <v>0</v>
      </c>
      <c r="AL359" s="75">
        <f t="shared" si="121"/>
        <v>0</v>
      </c>
      <c r="AM359" s="49">
        <f t="shared" si="122"/>
        <v>0</v>
      </c>
      <c r="AN359" s="49">
        <f t="shared" si="123"/>
        <v>0</v>
      </c>
      <c r="AO359" s="49">
        <f t="shared" si="124"/>
        <v>0</v>
      </c>
      <c r="AP359" s="75">
        <f t="shared" si="125"/>
        <v>0</v>
      </c>
      <c r="AQ359" s="90"/>
      <c r="AR359" s="105">
        <f t="shared" si="126"/>
        <v>0</v>
      </c>
      <c r="AS359" s="90"/>
      <c r="AT359" s="105">
        <f t="shared" si="127"/>
        <v>0</v>
      </c>
      <c r="AU359" s="90"/>
      <c r="AV359" s="105">
        <f t="shared" si="128"/>
        <v>0</v>
      </c>
      <c r="AW359" s="90"/>
      <c r="AX359" s="105">
        <f t="shared" si="129"/>
        <v>0</v>
      </c>
      <c r="AY359" s="94">
        <f t="shared" si="130"/>
        <v>0</v>
      </c>
      <c r="AZ359" s="104">
        <f t="shared" si="131"/>
        <v>0</v>
      </c>
      <c r="BA359" s="96"/>
      <c r="BB359" s="96"/>
      <c r="BC359" s="96"/>
      <c r="BD359" s="107"/>
      <c r="BE359" s="107"/>
      <c r="BF359" s="107"/>
      <c r="BG359" s="62">
        <f t="shared" si="132"/>
        <v>0</v>
      </c>
      <c r="BH359" s="63">
        <f t="shared" si="133"/>
        <v>0</v>
      </c>
      <c r="BI359" s="64">
        <f t="shared" si="133"/>
        <v>0</v>
      </c>
      <c r="BJ359" s="64">
        <f t="shared" si="133"/>
        <v>0</v>
      </c>
      <c r="BK359" s="67"/>
      <c r="BL359" s="67"/>
      <c r="BM359" s="67"/>
      <c r="BN359" s="67"/>
      <c r="BO359" s="67"/>
      <c r="BP359" s="67"/>
      <c r="BQ359" s="67"/>
      <c r="BR359" s="67"/>
      <c r="BS359" s="68"/>
      <c r="BT359" s="69"/>
      <c r="BU359" s="69"/>
    </row>
    <row r="360" spans="1:73" ht="25.5" hidden="1" customHeight="1" outlineLevel="1">
      <c r="A360" s="14">
        <v>7</v>
      </c>
      <c r="B360" s="20" t="s">
        <v>424</v>
      </c>
      <c r="C360" s="46"/>
      <c r="D360" s="47"/>
      <c r="E360" s="46"/>
      <c r="F360" s="46"/>
      <c r="G360" s="46"/>
      <c r="H360" s="47"/>
      <c r="I360" s="46"/>
      <c r="J360" s="46"/>
      <c r="K360" s="46"/>
      <c r="L360" s="47"/>
      <c r="M360" s="46"/>
      <c r="N360" s="46"/>
      <c r="O360" s="48"/>
      <c r="P360" s="47"/>
      <c r="Q360" s="46"/>
      <c r="R360" s="46"/>
      <c r="S360" s="99">
        <f t="shared" si="112"/>
        <v>0</v>
      </c>
      <c r="T360" s="99">
        <f t="shared" si="113"/>
        <v>0</v>
      </c>
      <c r="U360" s="99">
        <f t="shared" si="114"/>
        <v>0</v>
      </c>
      <c r="V360" s="99">
        <f t="shared" si="115"/>
        <v>0</v>
      </c>
      <c r="W360" s="73" t="e">
        <f t="shared" si="116"/>
        <v>#DIV/0!</v>
      </c>
      <c r="X360" s="73" t="e">
        <f t="shared" si="117"/>
        <v>#DIV/0!</v>
      </c>
      <c r="Y360" s="17"/>
      <c r="Z360" s="17"/>
      <c r="AA360" s="82"/>
      <c r="AB360" s="99">
        <v>0</v>
      </c>
      <c r="AC360" s="78"/>
      <c r="AD360" s="78"/>
      <c r="AE360" s="80"/>
      <c r="AF360" s="104">
        <v>0</v>
      </c>
      <c r="AG360" s="81"/>
      <c r="AH360" s="81"/>
      <c r="AI360" s="49">
        <f t="shared" si="118"/>
        <v>0</v>
      </c>
      <c r="AJ360" s="49">
        <f t="shared" si="119"/>
        <v>0</v>
      </c>
      <c r="AK360" s="49">
        <f t="shared" si="120"/>
        <v>0</v>
      </c>
      <c r="AL360" s="75">
        <f t="shared" si="121"/>
        <v>0</v>
      </c>
      <c r="AM360" s="49">
        <f t="shared" si="122"/>
        <v>0</v>
      </c>
      <c r="AN360" s="49">
        <f t="shared" si="123"/>
        <v>0</v>
      </c>
      <c r="AO360" s="49">
        <f t="shared" si="124"/>
        <v>0</v>
      </c>
      <c r="AP360" s="75">
        <f t="shared" si="125"/>
        <v>0</v>
      </c>
      <c r="AQ360" s="90"/>
      <c r="AR360" s="105">
        <f t="shared" si="126"/>
        <v>0</v>
      </c>
      <c r="AS360" s="90"/>
      <c r="AT360" s="105">
        <f t="shared" si="127"/>
        <v>0</v>
      </c>
      <c r="AU360" s="90"/>
      <c r="AV360" s="105">
        <f t="shared" si="128"/>
        <v>0</v>
      </c>
      <c r="AW360" s="90"/>
      <c r="AX360" s="105">
        <f t="shared" si="129"/>
        <v>0</v>
      </c>
      <c r="AY360" s="94">
        <f t="shared" si="130"/>
        <v>0</v>
      </c>
      <c r="AZ360" s="104">
        <f t="shared" si="131"/>
        <v>0</v>
      </c>
      <c r="BA360" s="96"/>
      <c r="BB360" s="96"/>
      <c r="BC360" s="96"/>
      <c r="BD360" s="107"/>
      <c r="BE360" s="107"/>
      <c r="BF360" s="107"/>
      <c r="BG360" s="62">
        <f t="shared" si="132"/>
        <v>0</v>
      </c>
      <c r="BH360" s="63">
        <f t="shared" si="133"/>
        <v>0</v>
      </c>
      <c r="BI360" s="64">
        <f t="shared" si="133"/>
        <v>0</v>
      </c>
      <c r="BJ360" s="64">
        <f t="shared" si="133"/>
        <v>0</v>
      </c>
      <c r="BK360" s="67"/>
      <c r="BL360" s="67"/>
      <c r="BM360" s="67"/>
      <c r="BN360" s="67"/>
      <c r="BO360" s="67"/>
      <c r="BP360" s="67"/>
      <c r="BQ360" s="67"/>
      <c r="BR360" s="67"/>
      <c r="BS360" s="68"/>
      <c r="BT360" s="69"/>
      <c r="BU360" s="69"/>
    </row>
    <row r="361" spans="1:73" ht="25.5" hidden="1" customHeight="1" outlineLevel="1">
      <c r="A361" s="14">
        <v>8</v>
      </c>
      <c r="B361" s="20" t="s">
        <v>425</v>
      </c>
      <c r="C361" s="46"/>
      <c r="D361" s="47"/>
      <c r="E361" s="46"/>
      <c r="F361" s="46"/>
      <c r="G361" s="46"/>
      <c r="H361" s="47"/>
      <c r="I361" s="46"/>
      <c r="J361" s="46"/>
      <c r="K361" s="46"/>
      <c r="L361" s="47"/>
      <c r="M361" s="46"/>
      <c r="N361" s="46"/>
      <c r="O361" s="48"/>
      <c r="P361" s="47"/>
      <c r="Q361" s="46"/>
      <c r="R361" s="46"/>
      <c r="S361" s="99">
        <f t="shared" si="112"/>
        <v>0</v>
      </c>
      <c r="T361" s="99">
        <f t="shared" si="113"/>
        <v>0</v>
      </c>
      <c r="U361" s="99">
        <f t="shared" si="114"/>
        <v>0</v>
      </c>
      <c r="V361" s="99">
        <f t="shared" si="115"/>
        <v>0</v>
      </c>
      <c r="W361" s="73" t="e">
        <f t="shared" si="116"/>
        <v>#DIV/0!</v>
      </c>
      <c r="X361" s="73" t="e">
        <f t="shared" si="117"/>
        <v>#DIV/0!</v>
      </c>
      <c r="Y361" s="17"/>
      <c r="Z361" s="17"/>
      <c r="AA361" s="82"/>
      <c r="AB361" s="99">
        <v>0</v>
      </c>
      <c r="AC361" s="78"/>
      <c r="AD361" s="78"/>
      <c r="AE361" s="80"/>
      <c r="AF361" s="104">
        <v>0</v>
      </c>
      <c r="AG361" s="81"/>
      <c r="AH361" s="81"/>
      <c r="AI361" s="49">
        <f t="shared" si="118"/>
        <v>0</v>
      </c>
      <c r="AJ361" s="49">
        <f t="shared" si="119"/>
        <v>0</v>
      </c>
      <c r="AK361" s="49">
        <f t="shared" si="120"/>
        <v>0</v>
      </c>
      <c r="AL361" s="75">
        <f t="shared" si="121"/>
        <v>0</v>
      </c>
      <c r="AM361" s="49">
        <f t="shared" si="122"/>
        <v>0</v>
      </c>
      <c r="AN361" s="49">
        <f t="shared" si="123"/>
        <v>0</v>
      </c>
      <c r="AO361" s="49">
        <f t="shared" si="124"/>
        <v>0</v>
      </c>
      <c r="AP361" s="75">
        <f t="shared" si="125"/>
        <v>0</v>
      </c>
      <c r="AQ361" s="90"/>
      <c r="AR361" s="105">
        <f t="shared" si="126"/>
        <v>0</v>
      </c>
      <c r="AS361" s="90"/>
      <c r="AT361" s="105">
        <f t="shared" si="127"/>
        <v>0</v>
      </c>
      <c r="AU361" s="90"/>
      <c r="AV361" s="105">
        <f t="shared" si="128"/>
        <v>0</v>
      </c>
      <c r="AW361" s="90"/>
      <c r="AX361" s="105">
        <f t="shared" si="129"/>
        <v>0</v>
      </c>
      <c r="AY361" s="94">
        <f t="shared" si="130"/>
        <v>0</v>
      </c>
      <c r="AZ361" s="104">
        <f t="shared" si="131"/>
        <v>0</v>
      </c>
      <c r="BA361" s="96"/>
      <c r="BB361" s="96"/>
      <c r="BC361" s="96"/>
      <c r="BD361" s="107"/>
      <c r="BE361" s="107"/>
      <c r="BF361" s="107"/>
      <c r="BG361" s="62">
        <f t="shared" si="132"/>
        <v>0</v>
      </c>
      <c r="BH361" s="63">
        <f t="shared" si="133"/>
        <v>0</v>
      </c>
      <c r="BI361" s="64">
        <f t="shared" si="133"/>
        <v>0</v>
      </c>
      <c r="BJ361" s="64">
        <f t="shared" si="133"/>
        <v>0</v>
      </c>
      <c r="BK361" s="67"/>
      <c r="BL361" s="67"/>
      <c r="BM361" s="67"/>
      <c r="BN361" s="67"/>
      <c r="BO361" s="67"/>
      <c r="BP361" s="67"/>
      <c r="BQ361" s="67"/>
      <c r="BR361" s="67"/>
      <c r="BS361" s="68"/>
      <c r="BT361" s="69"/>
      <c r="BU361" s="69"/>
    </row>
    <row r="362" spans="1:73" ht="38.25" hidden="1" customHeight="1" outlineLevel="1">
      <c r="A362" s="14">
        <v>9</v>
      </c>
      <c r="B362" s="20" t="s">
        <v>426</v>
      </c>
      <c r="C362" s="46"/>
      <c r="D362" s="47"/>
      <c r="E362" s="46"/>
      <c r="F362" s="46"/>
      <c r="G362" s="46"/>
      <c r="H362" s="47"/>
      <c r="I362" s="46"/>
      <c r="J362" s="46"/>
      <c r="K362" s="46"/>
      <c r="L362" s="47"/>
      <c r="M362" s="46"/>
      <c r="N362" s="46"/>
      <c r="O362" s="48"/>
      <c r="P362" s="47"/>
      <c r="Q362" s="46"/>
      <c r="R362" s="46"/>
      <c r="S362" s="99">
        <f t="shared" si="112"/>
        <v>0</v>
      </c>
      <c r="T362" s="99">
        <f t="shared" si="113"/>
        <v>0</v>
      </c>
      <c r="U362" s="99">
        <f t="shared" si="114"/>
        <v>0</v>
      </c>
      <c r="V362" s="99">
        <f t="shared" si="115"/>
        <v>0</v>
      </c>
      <c r="W362" s="73" t="e">
        <f t="shared" si="116"/>
        <v>#DIV/0!</v>
      </c>
      <c r="X362" s="73" t="e">
        <f t="shared" si="117"/>
        <v>#DIV/0!</v>
      </c>
      <c r="Y362" s="17"/>
      <c r="Z362" s="18"/>
      <c r="AA362" s="82"/>
      <c r="AB362" s="99">
        <v>0</v>
      </c>
      <c r="AC362" s="78"/>
      <c r="AD362" s="78"/>
      <c r="AE362" s="80"/>
      <c r="AF362" s="104">
        <v>0</v>
      </c>
      <c r="AG362" s="81"/>
      <c r="AH362" s="81"/>
      <c r="AI362" s="49">
        <f t="shared" si="118"/>
        <v>0</v>
      </c>
      <c r="AJ362" s="49">
        <f t="shared" si="119"/>
        <v>0</v>
      </c>
      <c r="AK362" s="49">
        <f t="shared" si="120"/>
        <v>0</v>
      </c>
      <c r="AL362" s="75">
        <f t="shared" si="121"/>
        <v>0</v>
      </c>
      <c r="AM362" s="49">
        <f t="shared" si="122"/>
        <v>0</v>
      </c>
      <c r="AN362" s="49">
        <f t="shared" si="123"/>
        <v>0</v>
      </c>
      <c r="AO362" s="49">
        <f t="shared" si="124"/>
        <v>0</v>
      </c>
      <c r="AP362" s="75">
        <f t="shared" si="125"/>
        <v>0</v>
      </c>
      <c r="AQ362" s="90"/>
      <c r="AR362" s="105">
        <f t="shared" si="126"/>
        <v>0</v>
      </c>
      <c r="AS362" s="90"/>
      <c r="AT362" s="105">
        <f t="shared" si="127"/>
        <v>0</v>
      </c>
      <c r="AU362" s="90"/>
      <c r="AV362" s="105">
        <f t="shared" si="128"/>
        <v>0</v>
      </c>
      <c r="AW362" s="90"/>
      <c r="AX362" s="105">
        <f t="shared" si="129"/>
        <v>0</v>
      </c>
      <c r="AY362" s="94">
        <f t="shared" si="130"/>
        <v>0</v>
      </c>
      <c r="AZ362" s="104">
        <f t="shared" si="131"/>
        <v>0</v>
      </c>
      <c r="BA362" s="96"/>
      <c r="BB362" s="96"/>
      <c r="BC362" s="96"/>
      <c r="BD362" s="107"/>
      <c r="BE362" s="107"/>
      <c r="BF362" s="107"/>
      <c r="BG362" s="62">
        <f t="shared" si="132"/>
        <v>0</v>
      </c>
      <c r="BH362" s="63">
        <f t="shared" si="133"/>
        <v>0</v>
      </c>
      <c r="BI362" s="64">
        <f t="shared" si="133"/>
        <v>0</v>
      </c>
      <c r="BJ362" s="64">
        <f t="shared" si="133"/>
        <v>0</v>
      </c>
      <c r="BK362" s="67"/>
      <c r="BL362" s="67"/>
      <c r="BM362" s="67"/>
      <c r="BN362" s="67"/>
      <c r="BO362" s="67"/>
      <c r="BP362" s="67"/>
      <c r="BQ362" s="67"/>
      <c r="BR362" s="67"/>
      <c r="BS362" s="68"/>
      <c r="BT362" s="69"/>
      <c r="BU362" s="69"/>
    </row>
    <row r="363" spans="1:73" ht="25.5" hidden="1" customHeight="1" outlineLevel="1">
      <c r="A363" s="14">
        <v>10</v>
      </c>
      <c r="B363" s="20" t="s">
        <v>427</v>
      </c>
      <c r="C363" s="46"/>
      <c r="D363" s="47"/>
      <c r="E363" s="46"/>
      <c r="F363" s="46"/>
      <c r="G363" s="46"/>
      <c r="H363" s="47"/>
      <c r="I363" s="46"/>
      <c r="J363" s="46"/>
      <c r="K363" s="46"/>
      <c r="L363" s="47"/>
      <c r="M363" s="46"/>
      <c r="N363" s="46"/>
      <c r="O363" s="48"/>
      <c r="P363" s="47"/>
      <c r="Q363" s="46"/>
      <c r="R363" s="46"/>
      <c r="S363" s="99">
        <f t="shared" si="112"/>
        <v>0</v>
      </c>
      <c r="T363" s="99">
        <f t="shared" si="113"/>
        <v>0</v>
      </c>
      <c r="U363" s="99">
        <f t="shared" si="114"/>
        <v>0</v>
      </c>
      <c r="V363" s="99">
        <f t="shared" si="115"/>
        <v>0</v>
      </c>
      <c r="W363" s="73" t="e">
        <f t="shared" si="116"/>
        <v>#DIV/0!</v>
      </c>
      <c r="X363" s="73" t="e">
        <f t="shared" si="117"/>
        <v>#DIV/0!</v>
      </c>
      <c r="Y363" s="17"/>
      <c r="Z363" s="17"/>
      <c r="AA363" s="82"/>
      <c r="AB363" s="99">
        <v>0</v>
      </c>
      <c r="AC363" s="78"/>
      <c r="AD363" s="78"/>
      <c r="AE363" s="80"/>
      <c r="AF363" s="104">
        <v>0</v>
      </c>
      <c r="AG363" s="81"/>
      <c r="AH363" s="81"/>
      <c r="AI363" s="49">
        <f t="shared" si="118"/>
        <v>0</v>
      </c>
      <c r="AJ363" s="49">
        <f t="shared" si="119"/>
        <v>0</v>
      </c>
      <c r="AK363" s="49">
        <f t="shared" si="120"/>
        <v>0</v>
      </c>
      <c r="AL363" s="75">
        <f t="shared" si="121"/>
        <v>0</v>
      </c>
      <c r="AM363" s="49">
        <f t="shared" si="122"/>
        <v>0</v>
      </c>
      <c r="AN363" s="49">
        <f t="shared" si="123"/>
        <v>0</v>
      </c>
      <c r="AO363" s="49">
        <f t="shared" si="124"/>
        <v>0</v>
      </c>
      <c r="AP363" s="75">
        <f t="shared" si="125"/>
        <v>0</v>
      </c>
      <c r="AQ363" s="90"/>
      <c r="AR363" s="105">
        <f t="shared" si="126"/>
        <v>0</v>
      </c>
      <c r="AS363" s="90"/>
      <c r="AT363" s="105">
        <f t="shared" si="127"/>
        <v>0</v>
      </c>
      <c r="AU363" s="90"/>
      <c r="AV363" s="105">
        <f t="shared" si="128"/>
        <v>0</v>
      </c>
      <c r="AW363" s="90"/>
      <c r="AX363" s="105">
        <f t="shared" si="129"/>
        <v>0</v>
      </c>
      <c r="AY363" s="94">
        <f t="shared" si="130"/>
        <v>0</v>
      </c>
      <c r="AZ363" s="104">
        <f t="shared" si="131"/>
        <v>0</v>
      </c>
      <c r="BA363" s="96"/>
      <c r="BB363" s="96"/>
      <c r="BC363" s="96"/>
      <c r="BD363" s="107"/>
      <c r="BE363" s="107"/>
      <c r="BF363" s="107"/>
      <c r="BG363" s="62">
        <f t="shared" si="132"/>
        <v>0</v>
      </c>
      <c r="BH363" s="63">
        <f t="shared" si="133"/>
        <v>0</v>
      </c>
      <c r="BI363" s="64">
        <f t="shared" si="133"/>
        <v>0</v>
      </c>
      <c r="BJ363" s="64">
        <f t="shared" si="133"/>
        <v>0</v>
      </c>
      <c r="BK363" s="67"/>
      <c r="BL363" s="67"/>
      <c r="BM363" s="67"/>
      <c r="BN363" s="67"/>
      <c r="BO363" s="67"/>
      <c r="BP363" s="67"/>
      <c r="BQ363" s="67"/>
      <c r="BR363" s="67"/>
      <c r="BS363" s="68"/>
      <c r="BT363" s="69"/>
      <c r="BU363" s="69"/>
    </row>
    <row r="364" spans="1:73" ht="38.25" hidden="1" customHeight="1" outlineLevel="1">
      <c r="A364" s="14">
        <v>11</v>
      </c>
      <c r="B364" s="20" t="s">
        <v>428</v>
      </c>
      <c r="C364" s="46"/>
      <c r="D364" s="47"/>
      <c r="E364" s="46"/>
      <c r="F364" s="46"/>
      <c r="G364" s="46"/>
      <c r="H364" s="47"/>
      <c r="I364" s="46"/>
      <c r="J364" s="46"/>
      <c r="K364" s="46"/>
      <c r="L364" s="47"/>
      <c r="M364" s="46"/>
      <c r="N364" s="46"/>
      <c r="O364" s="48"/>
      <c r="P364" s="47"/>
      <c r="Q364" s="46"/>
      <c r="R364" s="46"/>
      <c r="S364" s="99">
        <f t="shared" si="112"/>
        <v>0</v>
      </c>
      <c r="T364" s="99">
        <f t="shared" si="113"/>
        <v>0</v>
      </c>
      <c r="U364" s="99">
        <f t="shared" si="114"/>
        <v>0</v>
      </c>
      <c r="V364" s="99">
        <f t="shared" si="115"/>
        <v>0</v>
      </c>
      <c r="W364" s="73" t="e">
        <f t="shared" si="116"/>
        <v>#DIV/0!</v>
      </c>
      <c r="X364" s="73" t="e">
        <f t="shared" si="117"/>
        <v>#DIV/0!</v>
      </c>
      <c r="Y364" s="17"/>
      <c r="Z364" s="18"/>
      <c r="AA364" s="82"/>
      <c r="AB364" s="99">
        <v>0</v>
      </c>
      <c r="AC364" s="78"/>
      <c r="AD364" s="78"/>
      <c r="AE364" s="80"/>
      <c r="AF364" s="104">
        <v>0</v>
      </c>
      <c r="AG364" s="81"/>
      <c r="AH364" s="81"/>
      <c r="AI364" s="49">
        <f t="shared" si="118"/>
        <v>0</v>
      </c>
      <c r="AJ364" s="49">
        <f t="shared" si="119"/>
        <v>0</v>
      </c>
      <c r="AK364" s="49">
        <f t="shared" si="120"/>
        <v>0</v>
      </c>
      <c r="AL364" s="75">
        <f t="shared" si="121"/>
        <v>0</v>
      </c>
      <c r="AM364" s="49">
        <f t="shared" si="122"/>
        <v>0</v>
      </c>
      <c r="AN364" s="49">
        <f t="shared" si="123"/>
        <v>0</v>
      </c>
      <c r="AO364" s="49">
        <f t="shared" si="124"/>
        <v>0</v>
      </c>
      <c r="AP364" s="75">
        <f t="shared" si="125"/>
        <v>0</v>
      </c>
      <c r="AQ364" s="90"/>
      <c r="AR364" s="105">
        <f t="shared" si="126"/>
        <v>0</v>
      </c>
      <c r="AS364" s="90"/>
      <c r="AT364" s="105">
        <f t="shared" si="127"/>
        <v>0</v>
      </c>
      <c r="AU364" s="90"/>
      <c r="AV364" s="105">
        <f t="shared" si="128"/>
        <v>0</v>
      </c>
      <c r="AW364" s="90"/>
      <c r="AX364" s="105">
        <f t="shared" si="129"/>
        <v>0</v>
      </c>
      <c r="AY364" s="94">
        <f t="shared" si="130"/>
        <v>0</v>
      </c>
      <c r="AZ364" s="104">
        <f t="shared" si="131"/>
        <v>0</v>
      </c>
      <c r="BA364" s="96"/>
      <c r="BB364" s="96"/>
      <c r="BC364" s="96"/>
      <c r="BD364" s="107"/>
      <c r="BE364" s="107"/>
      <c r="BF364" s="107"/>
      <c r="BG364" s="62">
        <f t="shared" si="132"/>
        <v>0</v>
      </c>
      <c r="BH364" s="63">
        <f t="shared" si="133"/>
        <v>0</v>
      </c>
      <c r="BI364" s="64">
        <f t="shared" si="133"/>
        <v>0</v>
      </c>
      <c r="BJ364" s="64">
        <f t="shared" si="133"/>
        <v>0</v>
      </c>
      <c r="BK364" s="67"/>
      <c r="BL364" s="67"/>
      <c r="BM364" s="67"/>
      <c r="BN364" s="67"/>
      <c r="BO364" s="67"/>
      <c r="BP364" s="67"/>
      <c r="BQ364" s="67"/>
      <c r="BR364" s="67"/>
      <c r="BS364" s="68"/>
      <c r="BT364" s="69"/>
      <c r="BU364" s="69"/>
    </row>
    <row r="365" spans="1:73" ht="25.5" hidden="1" customHeight="1" outlineLevel="1">
      <c r="A365" s="14">
        <v>12</v>
      </c>
      <c r="B365" s="20" t="s">
        <v>429</v>
      </c>
      <c r="C365" s="46"/>
      <c r="D365" s="47"/>
      <c r="E365" s="46"/>
      <c r="F365" s="46"/>
      <c r="G365" s="46"/>
      <c r="H365" s="47"/>
      <c r="I365" s="46"/>
      <c r="J365" s="46"/>
      <c r="K365" s="46"/>
      <c r="L365" s="47"/>
      <c r="M365" s="46"/>
      <c r="N365" s="46"/>
      <c r="O365" s="48"/>
      <c r="P365" s="47"/>
      <c r="Q365" s="46"/>
      <c r="R365" s="46"/>
      <c r="S365" s="99">
        <f t="shared" si="112"/>
        <v>0</v>
      </c>
      <c r="T365" s="99">
        <f t="shared" si="113"/>
        <v>0</v>
      </c>
      <c r="U365" s="99">
        <f t="shared" si="114"/>
        <v>0</v>
      </c>
      <c r="V365" s="99">
        <f t="shared" si="115"/>
        <v>0</v>
      </c>
      <c r="W365" s="73" t="e">
        <f t="shared" si="116"/>
        <v>#DIV/0!</v>
      </c>
      <c r="X365" s="73" t="e">
        <f t="shared" si="117"/>
        <v>#DIV/0!</v>
      </c>
      <c r="Y365" s="17"/>
      <c r="Z365" s="18"/>
      <c r="AA365" s="82"/>
      <c r="AB365" s="99">
        <v>0</v>
      </c>
      <c r="AC365" s="78"/>
      <c r="AD365" s="78"/>
      <c r="AE365" s="80"/>
      <c r="AF365" s="104">
        <v>0</v>
      </c>
      <c r="AG365" s="81"/>
      <c r="AH365" s="81"/>
      <c r="AI365" s="49">
        <f t="shared" si="118"/>
        <v>0</v>
      </c>
      <c r="AJ365" s="49">
        <f t="shared" si="119"/>
        <v>0</v>
      </c>
      <c r="AK365" s="49">
        <f t="shared" si="120"/>
        <v>0</v>
      </c>
      <c r="AL365" s="75">
        <f t="shared" si="121"/>
        <v>0</v>
      </c>
      <c r="AM365" s="49">
        <f t="shared" si="122"/>
        <v>0</v>
      </c>
      <c r="AN365" s="49">
        <f t="shared" si="123"/>
        <v>0</v>
      </c>
      <c r="AO365" s="49">
        <f t="shared" si="124"/>
        <v>0</v>
      </c>
      <c r="AP365" s="75">
        <f t="shared" si="125"/>
        <v>0</v>
      </c>
      <c r="AQ365" s="90"/>
      <c r="AR365" s="105">
        <f t="shared" si="126"/>
        <v>0</v>
      </c>
      <c r="AS365" s="90"/>
      <c r="AT365" s="105">
        <f t="shared" si="127"/>
        <v>0</v>
      </c>
      <c r="AU365" s="90"/>
      <c r="AV365" s="105">
        <f t="shared" si="128"/>
        <v>0</v>
      </c>
      <c r="AW365" s="90"/>
      <c r="AX365" s="105">
        <f t="shared" si="129"/>
        <v>0</v>
      </c>
      <c r="AY365" s="94">
        <f t="shared" si="130"/>
        <v>0</v>
      </c>
      <c r="AZ365" s="104">
        <f t="shared" si="131"/>
        <v>0</v>
      </c>
      <c r="BA365" s="96"/>
      <c r="BB365" s="96"/>
      <c r="BC365" s="96"/>
      <c r="BD365" s="107"/>
      <c r="BE365" s="107"/>
      <c r="BF365" s="107"/>
      <c r="BG365" s="62">
        <f t="shared" si="132"/>
        <v>0</v>
      </c>
      <c r="BH365" s="63">
        <f t="shared" si="133"/>
        <v>0</v>
      </c>
      <c r="BI365" s="64">
        <f t="shared" si="133"/>
        <v>0</v>
      </c>
      <c r="BJ365" s="64">
        <f t="shared" si="133"/>
        <v>0</v>
      </c>
      <c r="BK365" s="67"/>
      <c r="BL365" s="67"/>
      <c r="BM365" s="67"/>
      <c r="BN365" s="67"/>
      <c r="BO365" s="67"/>
      <c r="BP365" s="67"/>
      <c r="BQ365" s="67"/>
      <c r="BR365" s="67"/>
      <c r="BS365" s="68"/>
      <c r="BT365" s="69"/>
      <c r="BU365" s="69"/>
    </row>
    <row r="366" spans="1:73" ht="25.5" hidden="1" customHeight="1" outlineLevel="1">
      <c r="A366" s="14">
        <v>13</v>
      </c>
      <c r="B366" s="20" t="s">
        <v>430</v>
      </c>
      <c r="C366" s="46"/>
      <c r="D366" s="47"/>
      <c r="E366" s="46"/>
      <c r="F366" s="46"/>
      <c r="G366" s="46"/>
      <c r="H366" s="47"/>
      <c r="I366" s="46"/>
      <c r="J366" s="46"/>
      <c r="K366" s="46"/>
      <c r="L366" s="47"/>
      <c r="M366" s="46"/>
      <c r="N366" s="46"/>
      <c r="O366" s="48"/>
      <c r="P366" s="47"/>
      <c r="Q366" s="46"/>
      <c r="R366" s="46"/>
      <c r="S366" s="99">
        <f t="shared" si="112"/>
        <v>0</v>
      </c>
      <c r="T366" s="99">
        <f t="shared" si="113"/>
        <v>0</v>
      </c>
      <c r="U366" s="99">
        <f t="shared" si="114"/>
        <v>0</v>
      </c>
      <c r="V366" s="99">
        <f t="shared" si="115"/>
        <v>0</v>
      </c>
      <c r="W366" s="73" t="e">
        <f t="shared" si="116"/>
        <v>#DIV/0!</v>
      </c>
      <c r="X366" s="73" t="e">
        <f t="shared" si="117"/>
        <v>#DIV/0!</v>
      </c>
      <c r="Y366" s="17"/>
      <c r="Z366" s="18"/>
      <c r="AA366" s="82"/>
      <c r="AB366" s="99">
        <v>0</v>
      </c>
      <c r="AC366" s="78"/>
      <c r="AD366" s="78"/>
      <c r="AE366" s="80"/>
      <c r="AF366" s="104">
        <v>0</v>
      </c>
      <c r="AG366" s="81"/>
      <c r="AH366" s="81"/>
      <c r="AI366" s="49">
        <f t="shared" si="118"/>
        <v>0</v>
      </c>
      <c r="AJ366" s="49">
        <f t="shared" si="119"/>
        <v>0</v>
      </c>
      <c r="AK366" s="49">
        <f t="shared" si="120"/>
        <v>0</v>
      </c>
      <c r="AL366" s="75">
        <f t="shared" si="121"/>
        <v>0</v>
      </c>
      <c r="AM366" s="49">
        <f t="shared" si="122"/>
        <v>0</v>
      </c>
      <c r="AN366" s="49">
        <f t="shared" si="123"/>
        <v>0</v>
      </c>
      <c r="AO366" s="49">
        <f t="shared" si="124"/>
        <v>0</v>
      </c>
      <c r="AP366" s="75">
        <f t="shared" si="125"/>
        <v>0</v>
      </c>
      <c r="AQ366" s="90"/>
      <c r="AR366" s="105">
        <f t="shared" si="126"/>
        <v>0</v>
      </c>
      <c r="AS366" s="90"/>
      <c r="AT366" s="105">
        <f t="shared" si="127"/>
        <v>0</v>
      </c>
      <c r="AU366" s="90"/>
      <c r="AV366" s="105">
        <f t="shared" si="128"/>
        <v>0</v>
      </c>
      <c r="AW366" s="90"/>
      <c r="AX366" s="105">
        <f t="shared" si="129"/>
        <v>0</v>
      </c>
      <c r="AY366" s="94">
        <f t="shared" si="130"/>
        <v>0</v>
      </c>
      <c r="AZ366" s="104">
        <f t="shared" si="131"/>
        <v>0</v>
      </c>
      <c r="BA366" s="96"/>
      <c r="BB366" s="96"/>
      <c r="BC366" s="96"/>
      <c r="BD366" s="107"/>
      <c r="BE366" s="107"/>
      <c r="BF366" s="107"/>
      <c r="BG366" s="62">
        <f t="shared" si="132"/>
        <v>0</v>
      </c>
      <c r="BH366" s="63">
        <f t="shared" si="133"/>
        <v>0</v>
      </c>
      <c r="BI366" s="64">
        <f t="shared" si="133"/>
        <v>0</v>
      </c>
      <c r="BJ366" s="64">
        <f t="shared" si="133"/>
        <v>0</v>
      </c>
      <c r="BK366" s="67"/>
      <c r="BL366" s="67"/>
      <c r="BM366" s="67"/>
      <c r="BN366" s="67"/>
      <c r="BO366" s="67"/>
      <c r="BP366" s="67"/>
      <c r="BQ366" s="67"/>
      <c r="BR366" s="67"/>
      <c r="BS366" s="68"/>
      <c r="BT366" s="69"/>
      <c r="BU366" s="69"/>
    </row>
    <row r="367" spans="1:73" ht="25.5" hidden="1" customHeight="1" outlineLevel="1">
      <c r="A367" s="14">
        <v>14</v>
      </c>
      <c r="B367" s="20" t="s">
        <v>431</v>
      </c>
      <c r="C367" s="46"/>
      <c r="D367" s="47"/>
      <c r="E367" s="46"/>
      <c r="F367" s="46"/>
      <c r="G367" s="46"/>
      <c r="H367" s="47"/>
      <c r="I367" s="46"/>
      <c r="J367" s="46"/>
      <c r="K367" s="46"/>
      <c r="L367" s="47"/>
      <c r="M367" s="46"/>
      <c r="N367" s="46"/>
      <c r="O367" s="48"/>
      <c r="P367" s="47"/>
      <c r="Q367" s="46"/>
      <c r="R367" s="46"/>
      <c r="S367" s="99">
        <f t="shared" si="112"/>
        <v>0</v>
      </c>
      <c r="T367" s="99">
        <f t="shared" si="113"/>
        <v>0</v>
      </c>
      <c r="U367" s="99">
        <f t="shared" si="114"/>
        <v>0</v>
      </c>
      <c r="V367" s="99">
        <f t="shared" si="115"/>
        <v>0</v>
      </c>
      <c r="W367" s="73" t="e">
        <f t="shared" si="116"/>
        <v>#DIV/0!</v>
      </c>
      <c r="X367" s="73" t="e">
        <f t="shared" si="117"/>
        <v>#DIV/0!</v>
      </c>
      <c r="Y367" s="17"/>
      <c r="Z367" s="18"/>
      <c r="AA367" s="82"/>
      <c r="AB367" s="99">
        <v>0</v>
      </c>
      <c r="AC367" s="78"/>
      <c r="AD367" s="78"/>
      <c r="AE367" s="80"/>
      <c r="AF367" s="104">
        <v>0</v>
      </c>
      <c r="AG367" s="81"/>
      <c r="AH367" s="81"/>
      <c r="AI367" s="49">
        <f t="shared" si="118"/>
        <v>0</v>
      </c>
      <c r="AJ367" s="49">
        <f t="shared" si="119"/>
        <v>0</v>
      </c>
      <c r="AK367" s="49">
        <f t="shared" si="120"/>
        <v>0</v>
      </c>
      <c r="AL367" s="75">
        <f t="shared" si="121"/>
        <v>0</v>
      </c>
      <c r="AM367" s="49">
        <f t="shared" si="122"/>
        <v>0</v>
      </c>
      <c r="AN367" s="49">
        <f t="shared" si="123"/>
        <v>0</v>
      </c>
      <c r="AO367" s="49">
        <f t="shared" si="124"/>
        <v>0</v>
      </c>
      <c r="AP367" s="75">
        <f t="shared" si="125"/>
        <v>0</v>
      </c>
      <c r="AQ367" s="90"/>
      <c r="AR367" s="105">
        <f t="shared" si="126"/>
        <v>0</v>
      </c>
      <c r="AS367" s="90"/>
      <c r="AT367" s="105">
        <f t="shared" si="127"/>
        <v>0</v>
      </c>
      <c r="AU367" s="90"/>
      <c r="AV367" s="105">
        <f t="shared" si="128"/>
        <v>0</v>
      </c>
      <c r="AW367" s="90"/>
      <c r="AX367" s="105">
        <f t="shared" si="129"/>
        <v>0</v>
      </c>
      <c r="AY367" s="94">
        <f t="shared" si="130"/>
        <v>0</v>
      </c>
      <c r="AZ367" s="104">
        <f t="shared" si="131"/>
        <v>0</v>
      </c>
      <c r="BA367" s="96"/>
      <c r="BB367" s="96"/>
      <c r="BC367" s="96"/>
      <c r="BD367" s="107"/>
      <c r="BE367" s="107"/>
      <c r="BF367" s="107"/>
      <c r="BG367" s="62">
        <f t="shared" si="132"/>
        <v>0</v>
      </c>
      <c r="BH367" s="63">
        <f t="shared" si="133"/>
        <v>0</v>
      </c>
      <c r="BI367" s="64">
        <f t="shared" si="133"/>
        <v>0</v>
      </c>
      <c r="BJ367" s="64">
        <f t="shared" si="133"/>
        <v>0</v>
      </c>
      <c r="BK367" s="67"/>
      <c r="BL367" s="67"/>
      <c r="BM367" s="67"/>
      <c r="BN367" s="67"/>
      <c r="BO367" s="67"/>
      <c r="BP367" s="67"/>
      <c r="BQ367" s="67"/>
      <c r="BR367" s="67"/>
      <c r="BS367" s="68"/>
      <c r="BT367" s="69"/>
      <c r="BU367" s="69"/>
    </row>
    <row r="368" spans="1:73" ht="25.5" hidden="1" customHeight="1" outlineLevel="1">
      <c r="A368" s="14">
        <v>15</v>
      </c>
      <c r="B368" s="20" t="s">
        <v>432</v>
      </c>
      <c r="C368" s="46"/>
      <c r="D368" s="47"/>
      <c r="E368" s="46"/>
      <c r="F368" s="46"/>
      <c r="G368" s="46"/>
      <c r="H368" s="47"/>
      <c r="I368" s="46"/>
      <c r="J368" s="46"/>
      <c r="K368" s="46"/>
      <c r="L368" s="47"/>
      <c r="M368" s="46"/>
      <c r="N368" s="46"/>
      <c r="O368" s="48"/>
      <c r="P368" s="47"/>
      <c r="Q368" s="46"/>
      <c r="R368" s="46"/>
      <c r="S368" s="99">
        <f t="shared" si="112"/>
        <v>0</v>
      </c>
      <c r="T368" s="99">
        <f t="shared" si="113"/>
        <v>0</v>
      </c>
      <c r="U368" s="99">
        <f t="shared" si="114"/>
        <v>0</v>
      </c>
      <c r="V368" s="99">
        <f t="shared" si="115"/>
        <v>0</v>
      </c>
      <c r="W368" s="73" t="e">
        <f t="shared" si="116"/>
        <v>#DIV/0!</v>
      </c>
      <c r="X368" s="73" t="e">
        <f t="shared" si="117"/>
        <v>#DIV/0!</v>
      </c>
      <c r="Y368" s="17"/>
      <c r="Z368" s="18"/>
      <c r="AA368" s="82"/>
      <c r="AB368" s="99">
        <v>0</v>
      </c>
      <c r="AC368" s="78"/>
      <c r="AD368" s="78"/>
      <c r="AE368" s="80"/>
      <c r="AF368" s="104">
        <v>0</v>
      </c>
      <c r="AG368" s="81"/>
      <c r="AH368" s="81"/>
      <c r="AI368" s="49">
        <f t="shared" si="118"/>
        <v>0</v>
      </c>
      <c r="AJ368" s="49">
        <f t="shared" si="119"/>
        <v>0</v>
      </c>
      <c r="AK368" s="49">
        <f t="shared" si="120"/>
        <v>0</v>
      </c>
      <c r="AL368" s="75">
        <f t="shared" si="121"/>
        <v>0</v>
      </c>
      <c r="AM368" s="49">
        <f t="shared" si="122"/>
        <v>0</v>
      </c>
      <c r="AN368" s="49">
        <f t="shared" si="123"/>
        <v>0</v>
      </c>
      <c r="AO368" s="49">
        <f t="shared" si="124"/>
        <v>0</v>
      </c>
      <c r="AP368" s="75">
        <f t="shared" si="125"/>
        <v>0</v>
      </c>
      <c r="AQ368" s="90"/>
      <c r="AR368" s="105">
        <f t="shared" si="126"/>
        <v>0</v>
      </c>
      <c r="AS368" s="90"/>
      <c r="AT368" s="105">
        <f t="shared" si="127"/>
        <v>0</v>
      </c>
      <c r="AU368" s="90"/>
      <c r="AV368" s="105">
        <f t="shared" si="128"/>
        <v>0</v>
      </c>
      <c r="AW368" s="90"/>
      <c r="AX368" s="105">
        <f t="shared" si="129"/>
        <v>0</v>
      </c>
      <c r="AY368" s="94">
        <f t="shared" si="130"/>
        <v>0</v>
      </c>
      <c r="AZ368" s="104">
        <f t="shared" si="131"/>
        <v>0</v>
      </c>
      <c r="BA368" s="96"/>
      <c r="BB368" s="96"/>
      <c r="BC368" s="96"/>
      <c r="BD368" s="107"/>
      <c r="BE368" s="107"/>
      <c r="BF368" s="107"/>
      <c r="BG368" s="62">
        <f t="shared" si="132"/>
        <v>0</v>
      </c>
      <c r="BH368" s="63">
        <f t="shared" si="133"/>
        <v>0</v>
      </c>
      <c r="BI368" s="64">
        <f t="shared" si="133"/>
        <v>0</v>
      </c>
      <c r="BJ368" s="64">
        <f t="shared" si="133"/>
        <v>0</v>
      </c>
      <c r="BK368" s="67"/>
      <c r="BL368" s="67"/>
      <c r="BM368" s="67"/>
      <c r="BN368" s="67"/>
      <c r="BO368" s="67"/>
      <c r="BP368" s="67"/>
      <c r="BQ368" s="67"/>
      <c r="BR368" s="67"/>
      <c r="BS368" s="68"/>
      <c r="BT368" s="69"/>
      <c r="BU368" s="69"/>
    </row>
    <row r="369" spans="1:73" ht="25.5" hidden="1" customHeight="1" outlineLevel="1">
      <c r="A369" s="14">
        <v>16</v>
      </c>
      <c r="B369" s="20" t="s">
        <v>433</v>
      </c>
      <c r="C369" s="46"/>
      <c r="D369" s="47"/>
      <c r="E369" s="46"/>
      <c r="F369" s="46"/>
      <c r="G369" s="46"/>
      <c r="H369" s="47"/>
      <c r="I369" s="46"/>
      <c r="J369" s="46"/>
      <c r="K369" s="46"/>
      <c r="L369" s="47"/>
      <c r="M369" s="46"/>
      <c r="N369" s="46"/>
      <c r="O369" s="48"/>
      <c r="P369" s="47"/>
      <c r="Q369" s="46"/>
      <c r="R369" s="46"/>
      <c r="S369" s="99">
        <f t="shared" si="112"/>
        <v>0</v>
      </c>
      <c r="T369" s="99">
        <f t="shared" si="113"/>
        <v>0</v>
      </c>
      <c r="U369" s="99">
        <f t="shared" si="114"/>
        <v>0</v>
      </c>
      <c r="V369" s="99">
        <f t="shared" si="115"/>
        <v>0</v>
      </c>
      <c r="W369" s="73" t="e">
        <f t="shared" si="116"/>
        <v>#DIV/0!</v>
      </c>
      <c r="X369" s="73" t="e">
        <f t="shared" si="117"/>
        <v>#DIV/0!</v>
      </c>
      <c r="Y369" s="17"/>
      <c r="Z369" s="18"/>
      <c r="AA369" s="82"/>
      <c r="AB369" s="99">
        <v>0</v>
      </c>
      <c r="AC369" s="78"/>
      <c r="AD369" s="78"/>
      <c r="AE369" s="80"/>
      <c r="AF369" s="104">
        <v>0</v>
      </c>
      <c r="AG369" s="81"/>
      <c r="AH369" s="81"/>
      <c r="AI369" s="49">
        <f t="shared" si="118"/>
        <v>0</v>
      </c>
      <c r="AJ369" s="49">
        <f t="shared" si="119"/>
        <v>0</v>
      </c>
      <c r="AK369" s="49">
        <f t="shared" si="120"/>
        <v>0</v>
      </c>
      <c r="AL369" s="75">
        <f t="shared" si="121"/>
        <v>0</v>
      </c>
      <c r="AM369" s="49">
        <f t="shared" si="122"/>
        <v>0</v>
      </c>
      <c r="AN369" s="49">
        <f t="shared" si="123"/>
        <v>0</v>
      </c>
      <c r="AO369" s="49">
        <f t="shared" si="124"/>
        <v>0</v>
      </c>
      <c r="AP369" s="75">
        <f t="shared" si="125"/>
        <v>0</v>
      </c>
      <c r="AQ369" s="90"/>
      <c r="AR369" s="105">
        <f t="shared" si="126"/>
        <v>0</v>
      </c>
      <c r="AS369" s="90"/>
      <c r="AT369" s="105">
        <f t="shared" si="127"/>
        <v>0</v>
      </c>
      <c r="AU369" s="90"/>
      <c r="AV369" s="105">
        <f t="shared" si="128"/>
        <v>0</v>
      </c>
      <c r="AW369" s="90"/>
      <c r="AX369" s="105">
        <f t="shared" si="129"/>
        <v>0</v>
      </c>
      <c r="AY369" s="94">
        <f t="shared" si="130"/>
        <v>0</v>
      </c>
      <c r="AZ369" s="104">
        <f t="shared" si="131"/>
        <v>0</v>
      </c>
      <c r="BA369" s="96"/>
      <c r="BB369" s="96"/>
      <c r="BC369" s="96"/>
      <c r="BD369" s="107"/>
      <c r="BE369" s="107"/>
      <c r="BF369" s="107"/>
      <c r="BG369" s="62">
        <f t="shared" si="132"/>
        <v>0</v>
      </c>
      <c r="BH369" s="63">
        <f t="shared" si="133"/>
        <v>0</v>
      </c>
      <c r="BI369" s="64">
        <f t="shared" si="133"/>
        <v>0</v>
      </c>
      <c r="BJ369" s="64">
        <f t="shared" si="133"/>
        <v>0</v>
      </c>
      <c r="BK369" s="67"/>
      <c r="BL369" s="67"/>
      <c r="BM369" s="67"/>
      <c r="BN369" s="67"/>
      <c r="BO369" s="67"/>
      <c r="BP369" s="67"/>
      <c r="BQ369" s="67"/>
      <c r="BR369" s="67"/>
      <c r="BS369" s="68"/>
      <c r="BT369" s="69"/>
      <c r="BU369" s="69"/>
    </row>
    <row r="370" spans="1:73" ht="12.75" hidden="1" customHeight="1" outlineLevel="1">
      <c r="A370" s="14">
        <v>17</v>
      </c>
      <c r="B370" s="20" t="s">
        <v>434</v>
      </c>
      <c r="C370" s="46"/>
      <c r="D370" s="47"/>
      <c r="E370" s="46"/>
      <c r="F370" s="46"/>
      <c r="G370" s="46"/>
      <c r="H370" s="47"/>
      <c r="I370" s="46"/>
      <c r="J370" s="46"/>
      <c r="K370" s="46"/>
      <c r="L370" s="47"/>
      <c r="M370" s="46"/>
      <c r="N370" s="46"/>
      <c r="O370" s="48"/>
      <c r="P370" s="47"/>
      <c r="Q370" s="46"/>
      <c r="R370" s="46"/>
      <c r="S370" s="99">
        <f t="shared" si="112"/>
        <v>0</v>
      </c>
      <c r="T370" s="99">
        <f t="shared" si="113"/>
        <v>0</v>
      </c>
      <c r="U370" s="99">
        <f t="shared" si="114"/>
        <v>0</v>
      </c>
      <c r="V370" s="99">
        <f t="shared" si="115"/>
        <v>0</v>
      </c>
      <c r="W370" s="73" t="e">
        <f t="shared" si="116"/>
        <v>#DIV/0!</v>
      </c>
      <c r="X370" s="73" t="e">
        <f t="shared" si="117"/>
        <v>#DIV/0!</v>
      </c>
      <c r="Y370" s="17"/>
      <c r="Z370" s="18"/>
      <c r="AA370" s="82"/>
      <c r="AB370" s="99">
        <v>0</v>
      </c>
      <c r="AC370" s="78"/>
      <c r="AD370" s="78"/>
      <c r="AE370" s="80"/>
      <c r="AF370" s="104">
        <v>0</v>
      </c>
      <c r="AG370" s="81"/>
      <c r="AH370" s="81"/>
      <c r="AI370" s="49">
        <f t="shared" si="118"/>
        <v>0</v>
      </c>
      <c r="AJ370" s="49">
        <f t="shared" si="119"/>
        <v>0</v>
      </c>
      <c r="AK370" s="49">
        <f t="shared" si="120"/>
        <v>0</v>
      </c>
      <c r="AL370" s="75">
        <f t="shared" si="121"/>
        <v>0</v>
      </c>
      <c r="AM370" s="49">
        <f t="shared" si="122"/>
        <v>0</v>
      </c>
      <c r="AN370" s="49">
        <f t="shared" si="123"/>
        <v>0</v>
      </c>
      <c r="AO370" s="49">
        <f t="shared" si="124"/>
        <v>0</v>
      </c>
      <c r="AP370" s="75">
        <f t="shared" si="125"/>
        <v>0</v>
      </c>
      <c r="AQ370" s="90"/>
      <c r="AR370" s="105">
        <f t="shared" si="126"/>
        <v>0</v>
      </c>
      <c r="AS370" s="90"/>
      <c r="AT370" s="105">
        <f t="shared" si="127"/>
        <v>0</v>
      </c>
      <c r="AU370" s="90"/>
      <c r="AV370" s="105">
        <f t="shared" si="128"/>
        <v>0</v>
      </c>
      <c r="AW370" s="90"/>
      <c r="AX370" s="105">
        <f t="shared" si="129"/>
        <v>0</v>
      </c>
      <c r="AY370" s="94">
        <f t="shared" si="130"/>
        <v>0</v>
      </c>
      <c r="AZ370" s="104">
        <f t="shared" si="131"/>
        <v>0</v>
      </c>
      <c r="BA370" s="96"/>
      <c r="BB370" s="96"/>
      <c r="BC370" s="96"/>
      <c r="BD370" s="107"/>
      <c r="BE370" s="107"/>
      <c r="BF370" s="107"/>
      <c r="BG370" s="62">
        <f t="shared" si="132"/>
        <v>0</v>
      </c>
      <c r="BH370" s="63">
        <f t="shared" si="133"/>
        <v>0</v>
      </c>
      <c r="BI370" s="64">
        <f t="shared" si="133"/>
        <v>0</v>
      </c>
      <c r="BJ370" s="64">
        <f t="shared" si="133"/>
        <v>0</v>
      </c>
      <c r="BK370" s="67"/>
      <c r="BL370" s="67"/>
      <c r="BM370" s="67"/>
      <c r="BN370" s="67"/>
      <c r="BO370" s="67"/>
      <c r="BP370" s="67"/>
      <c r="BQ370" s="67"/>
      <c r="BR370" s="67"/>
      <c r="BS370" s="68"/>
      <c r="BT370" s="69"/>
      <c r="BU370" s="69"/>
    </row>
    <row r="371" spans="1:73" s="13" customFormat="1" ht="17.25" customHeight="1" collapsed="1">
      <c r="A371" s="11">
        <v>29</v>
      </c>
      <c r="B371" s="11" t="s">
        <v>10</v>
      </c>
      <c r="C371" s="46"/>
      <c r="D371" s="47"/>
      <c r="E371" s="46"/>
      <c r="F371" s="46"/>
      <c r="G371" s="46"/>
      <c r="H371" s="47"/>
      <c r="I371" s="46"/>
      <c r="J371" s="46"/>
      <c r="K371" s="46"/>
      <c r="L371" s="47"/>
      <c r="M371" s="46"/>
      <c r="N371" s="46"/>
      <c r="O371" s="48"/>
      <c r="P371" s="47"/>
      <c r="Q371" s="46"/>
      <c r="R371" s="46"/>
      <c r="S371" s="99">
        <f t="shared" si="112"/>
        <v>0</v>
      </c>
      <c r="T371" s="99">
        <f t="shared" si="113"/>
        <v>0</v>
      </c>
      <c r="U371" s="99">
        <f t="shared" si="114"/>
        <v>0</v>
      </c>
      <c r="V371" s="99">
        <f t="shared" si="115"/>
        <v>0</v>
      </c>
      <c r="W371" s="73"/>
      <c r="X371" s="73"/>
      <c r="Y371" s="12"/>
      <c r="Z371" s="12"/>
      <c r="AA371" s="76"/>
      <c r="AB371" s="99">
        <v>0</v>
      </c>
      <c r="AC371" s="76"/>
      <c r="AD371" s="76"/>
      <c r="AE371" s="76">
        <v>1</v>
      </c>
      <c r="AF371" s="104">
        <v>1000000</v>
      </c>
      <c r="AG371" s="76">
        <v>7</v>
      </c>
      <c r="AH371" s="76">
        <v>0</v>
      </c>
      <c r="AI371" s="49">
        <f t="shared" si="118"/>
        <v>1</v>
      </c>
      <c r="AJ371" s="49">
        <f t="shared" si="119"/>
        <v>7</v>
      </c>
      <c r="AK371" s="49">
        <f t="shared" si="120"/>
        <v>0</v>
      </c>
      <c r="AL371" s="75">
        <f t="shared" si="121"/>
        <v>1000000</v>
      </c>
      <c r="AM371" s="49">
        <f t="shared" si="122"/>
        <v>1</v>
      </c>
      <c r="AN371" s="49">
        <f t="shared" si="123"/>
        <v>7</v>
      </c>
      <c r="AO371" s="49">
        <f t="shared" si="124"/>
        <v>0</v>
      </c>
      <c r="AP371" s="75">
        <f t="shared" si="125"/>
        <v>1000000</v>
      </c>
      <c r="AQ371" s="91">
        <v>15</v>
      </c>
      <c r="AR371" s="105">
        <f t="shared" si="126"/>
        <v>60000</v>
      </c>
      <c r="AS371" s="91">
        <v>0</v>
      </c>
      <c r="AT371" s="105">
        <f t="shared" si="127"/>
        <v>0</v>
      </c>
      <c r="AU371" s="91">
        <v>1</v>
      </c>
      <c r="AV371" s="105">
        <f t="shared" si="128"/>
        <v>4500</v>
      </c>
      <c r="AW371" s="91">
        <v>6</v>
      </c>
      <c r="AX371" s="105">
        <f t="shared" si="129"/>
        <v>13761.54</v>
      </c>
      <c r="AY371" s="94">
        <f t="shared" si="130"/>
        <v>22</v>
      </c>
      <c r="AZ371" s="104">
        <f t="shared" si="131"/>
        <v>78261.540000000008</v>
      </c>
      <c r="BA371" s="95">
        <v>23</v>
      </c>
      <c r="BB371" s="95">
        <v>14</v>
      </c>
      <c r="BC371" s="95">
        <v>5</v>
      </c>
      <c r="BD371" s="104"/>
      <c r="BE371" s="104">
        <v>6541880</v>
      </c>
      <c r="BF371" s="103"/>
      <c r="BG371" s="62">
        <f>BK371+BL371+BP371+406</f>
        <v>409</v>
      </c>
      <c r="BH371" s="63">
        <f t="shared" si="133"/>
        <v>0</v>
      </c>
      <c r="BI371" s="64">
        <f t="shared" si="133"/>
        <v>0</v>
      </c>
      <c r="BJ371" s="64">
        <v>15</v>
      </c>
      <c r="BK371" s="64">
        <v>3</v>
      </c>
      <c r="BL371" s="64">
        <v>0</v>
      </c>
      <c r="BM371" s="64"/>
      <c r="BN371" s="64">
        <v>0</v>
      </c>
      <c r="BO371" s="64">
        <v>0</v>
      </c>
      <c r="BP371" s="64"/>
      <c r="BQ371" s="64"/>
      <c r="BR371" s="64"/>
      <c r="BS371" s="65"/>
      <c r="BT371" s="66">
        <v>0</v>
      </c>
      <c r="BU371" s="66">
        <v>0</v>
      </c>
    </row>
    <row r="372" spans="1:73" ht="17.25" hidden="1" customHeight="1" outlineLevel="1">
      <c r="A372" s="14">
        <v>1</v>
      </c>
      <c r="B372" s="20" t="s">
        <v>46</v>
      </c>
      <c r="C372" s="46"/>
      <c r="D372" s="47"/>
      <c r="E372" s="46"/>
      <c r="F372" s="46"/>
      <c r="G372" s="46"/>
      <c r="H372" s="47"/>
      <c r="I372" s="46"/>
      <c r="J372" s="46"/>
      <c r="K372" s="46"/>
      <c r="L372" s="47"/>
      <c r="M372" s="46"/>
      <c r="N372" s="46"/>
      <c r="O372" s="48"/>
      <c r="P372" s="47"/>
      <c r="Q372" s="46"/>
      <c r="R372" s="46"/>
      <c r="S372" s="99">
        <f t="shared" si="112"/>
        <v>0</v>
      </c>
      <c r="T372" s="99">
        <f t="shared" si="113"/>
        <v>0</v>
      </c>
      <c r="U372" s="99">
        <f t="shared" si="114"/>
        <v>0</v>
      </c>
      <c r="V372" s="99">
        <f t="shared" si="115"/>
        <v>0</v>
      </c>
      <c r="W372" s="73" t="e">
        <f t="shared" si="116"/>
        <v>#DIV/0!</v>
      </c>
      <c r="X372" s="73" t="e">
        <f t="shared" si="117"/>
        <v>#DIV/0!</v>
      </c>
      <c r="Y372" s="17"/>
      <c r="Z372" s="18"/>
      <c r="AA372" s="82"/>
      <c r="AB372" s="99">
        <v>0</v>
      </c>
      <c r="AC372" s="78"/>
      <c r="AD372" s="78"/>
      <c r="AE372" s="80"/>
      <c r="AF372" s="104">
        <v>0</v>
      </c>
      <c r="AG372" s="81"/>
      <c r="AH372" s="81"/>
      <c r="AI372" s="49">
        <f t="shared" si="118"/>
        <v>0</v>
      </c>
      <c r="AJ372" s="49">
        <f t="shared" si="119"/>
        <v>0</v>
      </c>
      <c r="AK372" s="49">
        <f t="shared" si="120"/>
        <v>0</v>
      </c>
      <c r="AL372" s="75">
        <f t="shared" si="121"/>
        <v>0</v>
      </c>
      <c r="AM372" s="49">
        <f t="shared" si="122"/>
        <v>0</v>
      </c>
      <c r="AN372" s="49">
        <f t="shared" si="123"/>
        <v>0</v>
      </c>
      <c r="AO372" s="49">
        <f t="shared" si="124"/>
        <v>0</v>
      </c>
      <c r="AP372" s="75">
        <f t="shared" si="125"/>
        <v>0</v>
      </c>
      <c r="AQ372" s="90"/>
      <c r="AR372" s="105">
        <f t="shared" si="126"/>
        <v>0</v>
      </c>
      <c r="AS372" s="90"/>
      <c r="AT372" s="105">
        <f t="shared" si="127"/>
        <v>0</v>
      </c>
      <c r="AU372" s="90"/>
      <c r="AV372" s="105">
        <f t="shared" si="128"/>
        <v>0</v>
      </c>
      <c r="AW372" s="90"/>
      <c r="AX372" s="105">
        <f t="shared" si="129"/>
        <v>0</v>
      </c>
      <c r="AY372" s="94">
        <f t="shared" si="130"/>
        <v>0</v>
      </c>
      <c r="AZ372" s="104">
        <f t="shared" si="131"/>
        <v>0</v>
      </c>
      <c r="BA372" s="96"/>
      <c r="BB372" s="96"/>
      <c r="BC372" s="96"/>
      <c r="BD372" s="107"/>
      <c r="BE372" s="107"/>
      <c r="BF372" s="107"/>
      <c r="BG372" s="62">
        <f t="shared" si="132"/>
        <v>0</v>
      </c>
      <c r="BH372" s="63">
        <f t="shared" si="133"/>
        <v>0</v>
      </c>
      <c r="BI372" s="64">
        <f t="shared" si="133"/>
        <v>0</v>
      </c>
      <c r="BJ372" s="64">
        <f t="shared" si="133"/>
        <v>0</v>
      </c>
      <c r="BK372" s="67"/>
      <c r="BL372" s="67"/>
      <c r="BM372" s="67"/>
      <c r="BN372" s="67"/>
      <c r="BO372" s="67"/>
      <c r="BP372" s="67"/>
      <c r="BQ372" s="67"/>
      <c r="BR372" s="67"/>
      <c r="BS372" s="68"/>
      <c r="BT372" s="69"/>
      <c r="BU372" s="69"/>
    </row>
    <row r="373" spans="1:73" ht="17.25" hidden="1" customHeight="1" outlineLevel="1">
      <c r="A373" s="14">
        <v>2</v>
      </c>
      <c r="B373" s="20" t="s">
        <v>47</v>
      </c>
      <c r="C373" s="46"/>
      <c r="D373" s="47"/>
      <c r="E373" s="46"/>
      <c r="F373" s="46"/>
      <c r="G373" s="46"/>
      <c r="H373" s="47"/>
      <c r="I373" s="46"/>
      <c r="J373" s="46"/>
      <c r="K373" s="46"/>
      <c r="L373" s="47"/>
      <c r="M373" s="46"/>
      <c r="N373" s="46"/>
      <c r="O373" s="48"/>
      <c r="P373" s="47"/>
      <c r="Q373" s="46"/>
      <c r="R373" s="46"/>
      <c r="S373" s="99">
        <f t="shared" si="112"/>
        <v>0</v>
      </c>
      <c r="T373" s="99">
        <f t="shared" si="113"/>
        <v>0</v>
      </c>
      <c r="U373" s="99">
        <f t="shared" si="114"/>
        <v>0</v>
      </c>
      <c r="V373" s="99">
        <f t="shared" si="115"/>
        <v>0</v>
      </c>
      <c r="W373" s="73" t="e">
        <f t="shared" si="116"/>
        <v>#DIV/0!</v>
      </c>
      <c r="X373" s="73" t="e">
        <f t="shared" si="117"/>
        <v>#DIV/0!</v>
      </c>
      <c r="Y373" s="17"/>
      <c r="Z373" s="18"/>
      <c r="AA373" s="82"/>
      <c r="AB373" s="99">
        <v>0</v>
      </c>
      <c r="AC373" s="78"/>
      <c r="AD373" s="78"/>
      <c r="AE373" s="80"/>
      <c r="AF373" s="104">
        <v>0</v>
      </c>
      <c r="AG373" s="81"/>
      <c r="AH373" s="81"/>
      <c r="AI373" s="49">
        <f t="shared" si="118"/>
        <v>0</v>
      </c>
      <c r="AJ373" s="49">
        <f t="shared" si="119"/>
        <v>0</v>
      </c>
      <c r="AK373" s="49">
        <f t="shared" si="120"/>
        <v>0</v>
      </c>
      <c r="AL373" s="75">
        <f t="shared" si="121"/>
        <v>0</v>
      </c>
      <c r="AM373" s="49">
        <f t="shared" si="122"/>
        <v>0</v>
      </c>
      <c r="AN373" s="49">
        <f t="shared" si="123"/>
        <v>0</v>
      </c>
      <c r="AO373" s="49">
        <f t="shared" si="124"/>
        <v>0</v>
      </c>
      <c r="AP373" s="75">
        <f t="shared" si="125"/>
        <v>0</v>
      </c>
      <c r="AQ373" s="90"/>
      <c r="AR373" s="105">
        <f t="shared" si="126"/>
        <v>0</v>
      </c>
      <c r="AS373" s="90"/>
      <c r="AT373" s="105">
        <f t="shared" si="127"/>
        <v>0</v>
      </c>
      <c r="AU373" s="90"/>
      <c r="AV373" s="105">
        <f t="shared" si="128"/>
        <v>0</v>
      </c>
      <c r="AW373" s="90"/>
      <c r="AX373" s="105">
        <f t="shared" si="129"/>
        <v>0</v>
      </c>
      <c r="AY373" s="94">
        <f t="shared" si="130"/>
        <v>0</v>
      </c>
      <c r="AZ373" s="104">
        <f t="shared" si="131"/>
        <v>0</v>
      </c>
      <c r="BA373" s="96"/>
      <c r="BB373" s="96"/>
      <c r="BC373" s="96"/>
      <c r="BD373" s="107"/>
      <c r="BE373" s="107"/>
      <c r="BF373" s="107"/>
      <c r="BG373" s="62">
        <f t="shared" si="132"/>
        <v>0</v>
      </c>
      <c r="BH373" s="63">
        <f t="shared" si="133"/>
        <v>0</v>
      </c>
      <c r="BI373" s="64">
        <f t="shared" si="133"/>
        <v>0</v>
      </c>
      <c r="BJ373" s="64">
        <f t="shared" si="133"/>
        <v>0</v>
      </c>
      <c r="BK373" s="67"/>
      <c r="BL373" s="67"/>
      <c r="BM373" s="67"/>
      <c r="BN373" s="67"/>
      <c r="BO373" s="67"/>
      <c r="BP373" s="67"/>
      <c r="BQ373" s="67"/>
      <c r="BR373" s="67"/>
      <c r="BS373" s="68"/>
      <c r="BT373" s="69"/>
      <c r="BU373" s="69"/>
    </row>
    <row r="374" spans="1:73" ht="17.25" hidden="1" customHeight="1" outlineLevel="1">
      <c r="A374" s="14">
        <v>3</v>
      </c>
      <c r="B374" s="20" t="s">
        <v>48</v>
      </c>
      <c r="C374" s="46"/>
      <c r="D374" s="47"/>
      <c r="E374" s="46"/>
      <c r="F374" s="46"/>
      <c r="G374" s="46"/>
      <c r="H374" s="47"/>
      <c r="I374" s="46"/>
      <c r="J374" s="46"/>
      <c r="K374" s="46"/>
      <c r="L374" s="47"/>
      <c r="M374" s="46"/>
      <c r="N374" s="46"/>
      <c r="O374" s="48"/>
      <c r="P374" s="47"/>
      <c r="Q374" s="46"/>
      <c r="R374" s="46"/>
      <c r="S374" s="99">
        <f t="shared" si="112"/>
        <v>0</v>
      </c>
      <c r="T374" s="99">
        <f t="shared" si="113"/>
        <v>0</v>
      </c>
      <c r="U374" s="99">
        <f t="shared" si="114"/>
        <v>0</v>
      </c>
      <c r="V374" s="99">
        <f t="shared" si="115"/>
        <v>0</v>
      </c>
      <c r="W374" s="73" t="e">
        <f t="shared" si="116"/>
        <v>#DIV/0!</v>
      </c>
      <c r="X374" s="73" t="e">
        <f t="shared" si="117"/>
        <v>#DIV/0!</v>
      </c>
      <c r="Y374" s="17"/>
      <c r="Z374" s="18"/>
      <c r="AA374" s="82"/>
      <c r="AB374" s="99">
        <v>0</v>
      </c>
      <c r="AC374" s="78"/>
      <c r="AD374" s="78"/>
      <c r="AE374" s="80"/>
      <c r="AF374" s="104">
        <v>0</v>
      </c>
      <c r="AG374" s="81"/>
      <c r="AH374" s="81"/>
      <c r="AI374" s="49">
        <f t="shared" si="118"/>
        <v>0</v>
      </c>
      <c r="AJ374" s="49">
        <f t="shared" si="119"/>
        <v>0</v>
      </c>
      <c r="AK374" s="49">
        <f t="shared" si="120"/>
        <v>0</v>
      </c>
      <c r="AL374" s="75">
        <f t="shared" si="121"/>
        <v>0</v>
      </c>
      <c r="AM374" s="49">
        <f t="shared" si="122"/>
        <v>0</v>
      </c>
      <c r="AN374" s="49">
        <f t="shared" si="123"/>
        <v>0</v>
      </c>
      <c r="AO374" s="49">
        <f t="shared" si="124"/>
        <v>0</v>
      </c>
      <c r="AP374" s="75">
        <f t="shared" si="125"/>
        <v>0</v>
      </c>
      <c r="AQ374" s="90"/>
      <c r="AR374" s="105">
        <f t="shared" si="126"/>
        <v>0</v>
      </c>
      <c r="AS374" s="90"/>
      <c r="AT374" s="105">
        <f t="shared" si="127"/>
        <v>0</v>
      </c>
      <c r="AU374" s="90"/>
      <c r="AV374" s="105">
        <f t="shared" si="128"/>
        <v>0</v>
      </c>
      <c r="AW374" s="90"/>
      <c r="AX374" s="105">
        <f t="shared" si="129"/>
        <v>0</v>
      </c>
      <c r="AY374" s="94">
        <f t="shared" si="130"/>
        <v>0</v>
      </c>
      <c r="AZ374" s="104">
        <f t="shared" si="131"/>
        <v>0</v>
      </c>
      <c r="BA374" s="96"/>
      <c r="BB374" s="96"/>
      <c r="BC374" s="96"/>
      <c r="BD374" s="107"/>
      <c r="BE374" s="107"/>
      <c r="BF374" s="107"/>
      <c r="BG374" s="62">
        <f t="shared" si="132"/>
        <v>0</v>
      </c>
      <c r="BH374" s="63">
        <f t="shared" si="133"/>
        <v>0</v>
      </c>
      <c r="BI374" s="64">
        <f t="shared" si="133"/>
        <v>0</v>
      </c>
      <c r="BJ374" s="64">
        <f t="shared" si="133"/>
        <v>0</v>
      </c>
      <c r="BK374" s="67"/>
      <c r="BL374" s="67"/>
      <c r="BM374" s="67"/>
      <c r="BN374" s="67"/>
      <c r="BO374" s="67"/>
      <c r="BP374" s="67"/>
      <c r="BQ374" s="67"/>
      <c r="BR374" s="67"/>
      <c r="BS374" s="68"/>
      <c r="BT374" s="69"/>
      <c r="BU374" s="69"/>
    </row>
    <row r="375" spans="1:73" ht="28.5" hidden="1" customHeight="1" outlineLevel="1">
      <c r="A375" s="14">
        <v>4</v>
      </c>
      <c r="B375" s="20" t="s">
        <v>49</v>
      </c>
      <c r="C375" s="46"/>
      <c r="D375" s="47"/>
      <c r="E375" s="46"/>
      <c r="F375" s="46"/>
      <c r="G375" s="46"/>
      <c r="H375" s="47"/>
      <c r="I375" s="46"/>
      <c r="J375" s="46"/>
      <c r="K375" s="46"/>
      <c r="L375" s="47"/>
      <c r="M375" s="46"/>
      <c r="N375" s="46"/>
      <c r="O375" s="48"/>
      <c r="P375" s="47"/>
      <c r="Q375" s="46"/>
      <c r="R375" s="46"/>
      <c r="S375" s="99">
        <f t="shared" si="112"/>
        <v>0</v>
      </c>
      <c r="T375" s="99">
        <f t="shared" si="113"/>
        <v>0</v>
      </c>
      <c r="U375" s="99">
        <f t="shared" si="114"/>
        <v>0</v>
      </c>
      <c r="V375" s="99">
        <f t="shared" si="115"/>
        <v>0</v>
      </c>
      <c r="W375" s="73" t="e">
        <f t="shared" si="116"/>
        <v>#DIV/0!</v>
      </c>
      <c r="X375" s="73" t="e">
        <f t="shared" si="117"/>
        <v>#DIV/0!</v>
      </c>
      <c r="Y375" s="17"/>
      <c r="Z375" s="18"/>
      <c r="AA375" s="82"/>
      <c r="AB375" s="99">
        <v>0</v>
      </c>
      <c r="AC375" s="78"/>
      <c r="AD375" s="78"/>
      <c r="AE375" s="80"/>
      <c r="AF375" s="104">
        <v>0</v>
      </c>
      <c r="AG375" s="81"/>
      <c r="AH375" s="81"/>
      <c r="AI375" s="49">
        <f t="shared" si="118"/>
        <v>0</v>
      </c>
      <c r="AJ375" s="49">
        <f t="shared" si="119"/>
        <v>0</v>
      </c>
      <c r="AK375" s="49">
        <f t="shared" si="120"/>
        <v>0</v>
      </c>
      <c r="AL375" s="75">
        <f t="shared" si="121"/>
        <v>0</v>
      </c>
      <c r="AM375" s="49">
        <f t="shared" si="122"/>
        <v>0</v>
      </c>
      <c r="AN375" s="49">
        <f t="shared" si="123"/>
        <v>0</v>
      </c>
      <c r="AO375" s="49">
        <f t="shared" si="124"/>
        <v>0</v>
      </c>
      <c r="AP375" s="75">
        <f t="shared" si="125"/>
        <v>0</v>
      </c>
      <c r="AQ375" s="90"/>
      <c r="AR375" s="105">
        <f t="shared" si="126"/>
        <v>0</v>
      </c>
      <c r="AS375" s="90"/>
      <c r="AT375" s="105">
        <f t="shared" si="127"/>
        <v>0</v>
      </c>
      <c r="AU375" s="90"/>
      <c r="AV375" s="105">
        <f t="shared" si="128"/>
        <v>0</v>
      </c>
      <c r="AW375" s="90"/>
      <c r="AX375" s="105">
        <f t="shared" si="129"/>
        <v>0</v>
      </c>
      <c r="AY375" s="94">
        <f t="shared" si="130"/>
        <v>0</v>
      </c>
      <c r="AZ375" s="104">
        <f t="shared" si="131"/>
        <v>0</v>
      </c>
      <c r="BA375" s="96"/>
      <c r="BB375" s="96"/>
      <c r="BC375" s="96"/>
      <c r="BD375" s="107"/>
      <c r="BE375" s="107"/>
      <c r="BF375" s="107"/>
      <c r="BG375" s="62">
        <f t="shared" si="132"/>
        <v>0</v>
      </c>
      <c r="BH375" s="63">
        <f t="shared" si="133"/>
        <v>0</v>
      </c>
      <c r="BI375" s="64">
        <f t="shared" si="133"/>
        <v>0</v>
      </c>
      <c r="BJ375" s="64">
        <f t="shared" si="133"/>
        <v>0</v>
      </c>
      <c r="BK375" s="67"/>
      <c r="BL375" s="67"/>
      <c r="BM375" s="67"/>
      <c r="BN375" s="67"/>
      <c r="BO375" s="67"/>
      <c r="BP375" s="67"/>
      <c r="BQ375" s="67"/>
      <c r="BR375" s="67"/>
      <c r="BS375" s="68"/>
      <c r="BT375" s="69"/>
      <c r="BU375" s="69"/>
    </row>
    <row r="376" spans="1:73" ht="33" hidden="1" customHeight="1" outlineLevel="1">
      <c r="A376" s="14">
        <v>5</v>
      </c>
      <c r="B376" s="15" t="s">
        <v>50</v>
      </c>
      <c r="C376" s="46"/>
      <c r="D376" s="47"/>
      <c r="E376" s="46"/>
      <c r="F376" s="46"/>
      <c r="G376" s="46"/>
      <c r="H376" s="47"/>
      <c r="I376" s="46"/>
      <c r="J376" s="46"/>
      <c r="K376" s="46"/>
      <c r="L376" s="47"/>
      <c r="M376" s="46"/>
      <c r="N376" s="46"/>
      <c r="O376" s="48"/>
      <c r="P376" s="47"/>
      <c r="Q376" s="46"/>
      <c r="R376" s="46"/>
      <c r="S376" s="99">
        <f t="shared" si="112"/>
        <v>0</v>
      </c>
      <c r="T376" s="99">
        <f t="shared" si="113"/>
        <v>0</v>
      </c>
      <c r="U376" s="99">
        <f t="shared" si="114"/>
        <v>0</v>
      </c>
      <c r="V376" s="99">
        <f t="shared" si="115"/>
        <v>0</v>
      </c>
      <c r="W376" s="73" t="e">
        <f t="shared" si="116"/>
        <v>#DIV/0!</v>
      </c>
      <c r="X376" s="73" t="e">
        <f t="shared" si="117"/>
        <v>#DIV/0!</v>
      </c>
      <c r="Y376" s="17"/>
      <c r="Z376" s="18"/>
      <c r="AA376" s="78"/>
      <c r="AB376" s="99">
        <v>0</v>
      </c>
      <c r="AC376" s="78"/>
      <c r="AD376" s="78"/>
      <c r="AE376" s="80"/>
      <c r="AF376" s="104">
        <v>0</v>
      </c>
      <c r="AG376" s="81"/>
      <c r="AH376" s="81"/>
      <c r="AI376" s="49">
        <f t="shared" si="118"/>
        <v>0</v>
      </c>
      <c r="AJ376" s="49">
        <f t="shared" si="119"/>
        <v>0</v>
      </c>
      <c r="AK376" s="49">
        <f t="shared" si="120"/>
        <v>0</v>
      </c>
      <c r="AL376" s="75">
        <f t="shared" si="121"/>
        <v>0</v>
      </c>
      <c r="AM376" s="49">
        <f t="shared" si="122"/>
        <v>0</v>
      </c>
      <c r="AN376" s="49">
        <f t="shared" si="123"/>
        <v>0</v>
      </c>
      <c r="AO376" s="49">
        <f t="shared" si="124"/>
        <v>0</v>
      </c>
      <c r="AP376" s="75">
        <f t="shared" si="125"/>
        <v>0</v>
      </c>
      <c r="AQ376" s="90"/>
      <c r="AR376" s="105">
        <f t="shared" si="126"/>
        <v>0</v>
      </c>
      <c r="AS376" s="90"/>
      <c r="AT376" s="105">
        <f t="shared" si="127"/>
        <v>0</v>
      </c>
      <c r="AU376" s="90"/>
      <c r="AV376" s="105">
        <f t="shared" si="128"/>
        <v>0</v>
      </c>
      <c r="AW376" s="90"/>
      <c r="AX376" s="105">
        <f t="shared" si="129"/>
        <v>0</v>
      </c>
      <c r="AY376" s="94">
        <f t="shared" si="130"/>
        <v>0</v>
      </c>
      <c r="AZ376" s="104">
        <f t="shared" si="131"/>
        <v>0</v>
      </c>
      <c r="BA376" s="96"/>
      <c r="BB376" s="96"/>
      <c r="BC376" s="96"/>
      <c r="BD376" s="107"/>
      <c r="BE376" s="107"/>
      <c r="BF376" s="107"/>
      <c r="BG376" s="62">
        <f t="shared" si="132"/>
        <v>0</v>
      </c>
      <c r="BH376" s="63">
        <f t="shared" si="133"/>
        <v>0</v>
      </c>
      <c r="BI376" s="64">
        <f t="shared" si="133"/>
        <v>0</v>
      </c>
      <c r="BJ376" s="64">
        <f t="shared" si="133"/>
        <v>0</v>
      </c>
      <c r="BK376" s="67"/>
      <c r="BL376" s="67"/>
      <c r="BM376" s="67"/>
      <c r="BN376" s="67"/>
      <c r="BO376" s="67"/>
      <c r="BP376" s="67"/>
      <c r="BQ376" s="67"/>
      <c r="BR376" s="67"/>
      <c r="BS376" s="68"/>
      <c r="BT376" s="69"/>
      <c r="BU376" s="69"/>
    </row>
    <row r="377" spans="1:73" ht="17.25" hidden="1" customHeight="1" outlineLevel="1">
      <c r="A377" s="14">
        <v>6</v>
      </c>
      <c r="B377" s="20" t="s">
        <v>51</v>
      </c>
      <c r="C377" s="46"/>
      <c r="D377" s="47"/>
      <c r="E377" s="46"/>
      <c r="F377" s="46"/>
      <c r="G377" s="46"/>
      <c r="H377" s="47"/>
      <c r="I377" s="46"/>
      <c r="J377" s="46"/>
      <c r="K377" s="46"/>
      <c r="L377" s="47"/>
      <c r="M377" s="46"/>
      <c r="N377" s="46"/>
      <c r="O377" s="48"/>
      <c r="P377" s="47"/>
      <c r="Q377" s="46"/>
      <c r="R377" s="46"/>
      <c r="S377" s="99">
        <f t="shared" si="112"/>
        <v>0</v>
      </c>
      <c r="T377" s="99">
        <f t="shared" si="113"/>
        <v>0</v>
      </c>
      <c r="U377" s="99">
        <f t="shared" si="114"/>
        <v>0</v>
      </c>
      <c r="V377" s="99">
        <f t="shared" si="115"/>
        <v>0</v>
      </c>
      <c r="W377" s="73" t="e">
        <f t="shared" si="116"/>
        <v>#DIV/0!</v>
      </c>
      <c r="X377" s="73" t="e">
        <f t="shared" si="117"/>
        <v>#DIV/0!</v>
      </c>
      <c r="Y377" s="17"/>
      <c r="Z377" s="18"/>
      <c r="AA377" s="82"/>
      <c r="AB377" s="99">
        <v>0</v>
      </c>
      <c r="AC377" s="78"/>
      <c r="AD377" s="78"/>
      <c r="AE377" s="80"/>
      <c r="AF377" s="104">
        <v>0</v>
      </c>
      <c r="AG377" s="81"/>
      <c r="AH377" s="81"/>
      <c r="AI377" s="49">
        <f t="shared" si="118"/>
        <v>0</v>
      </c>
      <c r="AJ377" s="49">
        <f t="shared" si="119"/>
        <v>0</v>
      </c>
      <c r="AK377" s="49">
        <f t="shared" si="120"/>
        <v>0</v>
      </c>
      <c r="AL377" s="75">
        <f t="shared" si="121"/>
        <v>0</v>
      </c>
      <c r="AM377" s="49">
        <f t="shared" si="122"/>
        <v>0</v>
      </c>
      <c r="AN377" s="49">
        <f t="shared" si="123"/>
        <v>0</v>
      </c>
      <c r="AO377" s="49">
        <f t="shared" si="124"/>
        <v>0</v>
      </c>
      <c r="AP377" s="75">
        <f t="shared" si="125"/>
        <v>0</v>
      </c>
      <c r="AQ377" s="90"/>
      <c r="AR377" s="105">
        <f t="shared" si="126"/>
        <v>0</v>
      </c>
      <c r="AS377" s="90"/>
      <c r="AT377" s="105">
        <f t="shared" si="127"/>
        <v>0</v>
      </c>
      <c r="AU377" s="90"/>
      <c r="AV377" s="105">
        <f t="shared" si="128"/>
        <v>0</v>
      </c>
      <c r="AW377" s="90"/>
      <c r="AX377" s="105">
        <f t="shared" si="129"/>
        <v>0</v>
      </c>
      <c r="AY377" s="94">
        <f t="shared" si="130"/>
        <v>0</v>
      </c>
      <c r="AZ377" s="104">
        <f t="shared" si="131"/>
        <v>0</v>
      </c>
      <c r="BA377" s="96"/>
      <c r="BB377" s="96"/>
      <c r="BC377" s="96"/>
      <c r="BD377" s="107"/>
      <c r="BE377" s="107"/>
      <c r="BF377" s="107"/>
      <c r="BG377" s="62">
        <f t="shared" si="132"/>
        <v>0</v>
      </c>
      <c r="BH377" s="63">
        <f t="shared" si="133"/>
        <v>0</v>
      </c>
      <c r="BI377" s="64">
        <f t="shared" si="133"/>
        <v>0</v>
      </c>
      <c r="BJ377" s="64">
        <f t="shared" si="133"/>
        <v>0</v>
      </c>
      <c r="BK377" s="67"/>
      <c r="BL377" s="67"/>
      <c r="BM377" s="67"/>
      <c r="BN377" s="67"/>
      <c r="BO377" s="67"/>
      <c r="BP377" s="67"/>
      <c r="BQ377" s="67"/>
      <c r="BR377" s="67"/>
      <c r="BS377" s="68"/>
      <c r="BT377" s="69"/>
      <c r="BU377" s="69"/>
    </row>
    <row r="378" spans="1:73" ht="17.25" hidden="1" customHeight="1" outlineLevel="1">
      <c r="A378" s="14">
        <v>7</v>
      </c>
      <c r="B378" s="20" t="s">
        <v>52</v>
      </c>
      <c r="C378" s="46"/>
      <c r="D378" s="47"/>
      <c r="E378" s="46"/>
      <c r="F378" s="46"/>
      <c r="G378" s="46"/>
      <c r="H378" s="47"/>
      <c r="I378" s="46"/>
      <c r="J378" s="46"/>
      <c r="K378" s="46"/>
      <c r="L378" s="47"/>
      <c r="M378" s="46"/>
      <c r="N378" s="46"/>
      <c r="O378" s="48"/>
      <c r="P378" s="47"/>
      <c r="Q378" s="46"/>
      <c r="R378" s="46"/>
      <c r="S378" s="99">
        <f t="shared" si="112"/>
        <v>0</v>
      </c>
      <c r="T378" s="99">
        <f t="shared" si="113"/>
        <v>0</v>
      </c>
      <c r="U378" s="99">
        <f t="shared" si="114"/>
        <v>0</v>
      </c>
      <c r="V378" s="99">
        <f t="shared" si="115"/>
        <v>0</v>
      </c>
      <c r="W378" s="73" t="e">
        <f t="shared" si="116"/>
        <v>#DIV/0!</v>
      </c>
      <c r="X378" s="73" t="e">
        <f t="shared" si="117"/>
        <v>#DIV/0!</v>
      </c>
      <c r="Y378" s="17"/>
      <c r="Z378" s="18"/>
      <c r="AA378" s="82"/>
      <c r="AB378" s="99">
        <v>0</v>
      </c>
      <c r="AC378" s="78"/>
      <c r="AD378" s="78"/>
      <c r="AE378" s="80"/>
      <c r="AF378" s="104">
        <v>0</v>
      </c>
      <c r="AG378" s="81"/>
      <c r="AH378" s="81"/>
      <c r="AI378" s="49">
        <f t="shared" si="118"/>
        <v>0</v>
      </c>
      <c r="AJ378" s="49">
        <f t="shared" si="119"/>
        <v>0</v>
      </c>
      <c r="AK378" s="49">
        <f t="shared" si="120"/>
        <v>0</v>
      </c>
      <c r="AL378" s="75">
        <f t="shared" si="121"/>
        <v>0</v>
      </c>
      <c r="AM378" s="49">
        <f t="shared" si="122"/>
        <v>0</v>
      </c>
      <c r="AN378" s="49">
        <f t="shared" si="123"/>
        <v>0</v>
      </c>
      <c r="AO378" s="49">
        <f t="shared" si="124"/>
        <v>0</v>
      </c>
      <c r="AP378" s="75">
        <f t="shared" si="125"/>
        <v>0</v>
      </c>
      <c r="AQ378" s="90"/>
      <c r="AR378" s="105">
        <f t="shared" si="126"/>
        <v>0</v>
      </c>
      <c r="AS378" s="90"/>
      <c r="AT378" s="105">
        <f t="shared" si="127"/>
        <v>0</v>
      </c>
      <c r="AU378" s="90"/>
      <c r="AV378" s="105">
        <f t="shared" si="128"/>
        <v>0</v>
      </c>
      <c r="AW378" s="90"/>
      <c r="AX378" s="105">
        <f t="shared" si="129"/>
        <v>0</v>
      </c>
      <c r="AY378" s="94">
        <f t="shared" si="130"/>
        <v>0</v>
      </c>
      <c r="AZ378" s="104">
        <f t="shared" si="131"/>
        <v>0</v>
      </c>
      <c r="BA378" s="96"/>
      <c r="BB378" s="96"/>
      <c r="BC378" s="96"/>
      <c r="BD378" s="107"/>
      <c r="BE378" s="107"/>
      <c r="BF378" s="107"/>
      <c r="BG378" s="62">
        <f t="shared" si="132"/>
        <v>0</v>
      </c>
      <c r="BH378" s="63">
        <f t="shared" si="133"/>
        <v>0</v>
      </c>
      <c r="BI378" s="64">
        <f t="shared" si="133"/>
        <v>0</v>
      </c>
      <c r="BJ378" s="64">
        <f t="shared" si="133"/>
        <v>0</v>
      </c>
      <c r="BK378" s="67"/>
      <c r="BL378" s="67"/>
      <c r="BM378" s="67"/>
      <c r="BN378" s="67"/>
      <c r="BO378" s="67"/>
      <c r="BP378" s="67"/>
      <c r="BQ378" s="67"/>
      <c r="BR378" s="67"/>
      <c r="BS378" s="68"/>
      <c r="BT378" s="69"/>
      <c r="BU378" s="69"/>
    </row>
    <row r="379" spans="1:73" s="13" customFormat="1" ht="15.75" collapsed="1">
      <c r="A379" s="11">
        <v>30</v>
      </c>
      <c r="B379" s="11" t="s">
        <v>4</v>
      </c>
      <c r="C379" s="46"/>
      <c r="D379" s="47"/>
      <c r="E379" s="46"/>
      <c r="F379" s="46"/>
      <c r="G379" s="46"/>
      <c r="H379" s="47"/>
      <c r="I379" s="46"/>
      <c r="J379" s="46"/>
      <c r="K379" s="46">
        <v>1</v>
      </c>
      <c r="L379" s="47">
        <v>37224</v>
      </c>
      <c r="M379" s="46"/>
      <c r="N379" s="46"/>
      <c r="O379" s="48"/>
      <c r="P379" s="47"/>
      <c r="Q379" s="46"/>
      <c r="R379" s="46"/>
      <c r="S379" s="99">
        <f t="shared" si="112"/>
        <v>1</v>
      </c>
      <c r="T379" s="99">
        <f t="shared" si="113"/>
        <v>37224</v>
      </c>
      <c r="U379" s="99">
        <f t="shared" si="114"/>
        <v>0</v>
      </c>
      <c r="V379" s="99">
        <f t="shared" si="115"/>
        <v>0</v>
      </c>
      <c r="W379" s="73">
        <f t="shared" si="116"/>
        <v>0</v>
      </c>
      <c r="X379" s="73">
        <f t="shared" si="117"/>
        <v>0</v>
      </c>
      <c r="Y379" s="12"/>
      <c r="Z379" s="12"/>
      <c r="AA379" s="76"/>
      <c r="AB379" s="99">
        <v>0</v>
      </c>
      <c r="AC379" s="76"/>
      <c r="AD379" s="76"/>
      <c r="AE379" s="76"/>
      <c r="AF379" s="104">
        <v>0</v>
      </c>
      <c r="AG379" s="76"/>
      <c r="AH379" s="76"/>
      <c r="AI379" s="49">
        <f t="shared" si="118"/>
        <v>0</v>
      </c>
      <c r="AJ379" s="49">
        <f t="shared" si="119"/>
        <v>0</v>
      </c>
      <c r="AK379" s="49">
        <f t="shared" si="120"/>
        <v>0</v>
      </c>
      <c r="AL379" s="75">
        <f t="shared" si="121"/>
        <v>0</v>
      </c>
      <c r="AM379" s="49">
        <f t="shared" si="122"/>
        <v>1</v>
      </c>
      <c r="AN379" s="49">
        <f t="shared" si="123"/>
        <v>0</v>
      </c>
      <c r="AO379" s="49">
        <f t="shared" si="124"/>
        <v>0</v>
      </c>
      <c r="AP379" s="75">
        <f t="shared" si="125"/>
        <v>37224</v>
      </c>
      <c r="AQ379" s="91">
        <v>9</v>
      </c>
      <c r="AR379" s="105">
        <f t="shared" si="126"/>
        <v>36000</v>
      </c>
      <c r="AS379" s="91">
        <v>1</v>
      </c>
      <c r="AT379" s="105">
        <f t="shared" si="127"/>
        <v>4010.25</v>
      </c>
      <c r="AU379" s="91">
        <v>0</v>
      </c>
      <c r="AV379" s="105">
        <f t="shared" si="128"/>
        <v>0</v>
      </c>
      <c r="AW379" s="91">
        <v>2</v>
      </c>
      <c r="AX379" s="105">
        <f t="shared" si="129"/>
        <v>4587.18</v>
      </c>
      <c r="AY379" s="94">
        <f t="shared" si="130"/>
        <v>12</v>
      </c>
      <c r="AZ379" s="104">
        <f t="shared" si="131"/>
        <v>44597.43</v>
      </c>
      <c r="BA379" s="96"/>
      <c r="BB379" s="96"/>
      <c r="BC379" s="96"/>
      <c r="BD379" s="107"/>
      <c r="BE379" s="104">
        <v>7794650</v>
      </c>
      <c r="BF379" s="103">
        <f t="shared" ref="BF379" si="134">+BE379+BD379</f>
        <v>7794650</v>
      </c>
      <c r="BG379" s="62">
        <f t="shared" si="132"/>
        <v>1626</v>
      </c>
      <c r="BH379" s="63">
        <f t="shared" si="133"/>
        <v>0</v>
      </c>
      <c r="BI379" s="64">
        <f t="shared" si="133"/>
        <v>77</v>
      </c>
      <c r="BJ379" s="64">
        <f t="shared" si="133"/>
        <v>26</v>
      </c>
      <c r="BK379" s="64">
        <v>5</v>
      </c>
      <c r="BL379" s="64">
        <v>1621</v>
      </c>
      <c r="BM379" s="64"/>
      <c r="BN379" s="64">
        <v>77</v>
      </c>
      <c r="BO379" s="64">
        <v>26</v>
      </c>
      <c r="BP379" s="64"/>
      <c r="BQ379" s="64"/>
      <c r="BR379" s="64"/>
      <c r="BS379" s="65"/>
      <c r="BT379" s="66">
        <v>0</v>
      </c>
      <c r="BU379" s="66">
        <v>0</v>
      </c>
    </row>
    <row r="380" spans="1:73" ht="12.75" hidden="1" customHeight="1" outlineLevel="1">
      <c r="A380" s="14">
        <v>1</v>
      </c>
      <c r="B380" s="15" t="s">
        <v>171</v>
      </c>
      <c r="C380" s="46"/>
      <c r="D380" s="47"/>
      <c r="E380" s="46"/>
      <c r="F380" s="46"/>
      <c r="G380" s="46"/>
      <c r="H380" s="47"/>
      <c r="I380" s="46"/>
      <c r="J380" s="46"/>
      <c r="K380" s="46"/>
      <c r="L380" s="47"/>
      <c r="M380" s="46"/>
      <c r="N380" s="46"/>
      <c r="O380" s="48"/>
      <c r="P380" s="47"/>
      <c r="Q380" s="46"/>
      <c r="R380" s="46"/>
      <c r="S380" s="99">
        <f t="shared" si="112"/>
        <v>0</v>
      </c>
      <c r="T380" s="99">
        <f t="shared" si="113"/>
        <v>0</v>
      </c>
      <c r="U380" s="99">
        <f t="shared" si="114"/>
        <v>0</v>
      </c>
      <c r="V380" s="99">
        <f t="shared" si="115"/>
        <v>0</v>
      </c>
      <c r="W380" s="73" t="e">
        <f t="shared" si="116"/>
        <v>#DIV/0!</v>
      </c>
      <c r="X380" s="73" t="e">
        <f t="shared" si="117"/>
        <v>#DIV/0!</v>
      </c>
      <c r="Y380" s="17"/>
      <c r="Z380" s="18"/>
      <c r="AA380" s="78"/>
      <c r="AB380" s="99">
        <v>0</v>
      </c>
      <c r="AC380" s="78"/>
      <c r="AD380" s="78"/>
      <c r="AE380" s="80"/>
      <c r="AF380" s="104">
        <v>0</v>
      </c>
      <c r="AG380" s="81"/>
      <c r="AH380" s="81"/>
      <c r="AI380" s="49">
        <f t="shared" si="118"/>
        <v>0</v>
      </c>
      <c r="AJ380" s="49">
        <f t="shared" si="119"/>
        <v>0</v>
      </c>
      <c r="AK380" s="49">
        <f t="shared" si="120"/>
        <v>0</v>
      </c>
      <c r="AL380" s="75">
        <f t="shared" si="121"/>
        <v>0</v>
      </c>
      <c r="AM380" s="49">
        <f t="shared" si="122"/>
        <v>0</v>
      </c>
      <c r="AN380" s="49">
        <f t="shared" si="123"/>
        <v>0</v>
      </c>
      <c r="AO380" s="49">
        <f t="shared" si="124"/>
        <v>0</v>
      </c>
      <c r="AP380" s="75">
        <f t="shared" si="125"/>
        <v>0</v>
      </c>
      <c r="AQ380" s="90"/>
      <c r="AR380" s="105">
        <f t="shared" si="126"/>
        <v>0</v>
      </c>
      <c r="AS380" s="90"/>
      <c r="AT380" s="105">
        <f t="shared" si="127"/>
        <v>0</v>
      </c>
      <c r="AU380" s="90"/>
      <c r="AV380" s="105">
        <f t="shared" si="128"/>
        <v>0</v>
      </c>
      <c r="AW380" s="90"/>
      <c r="AX380" s="105">
        <f t="shared" si="129"/>
        <v>0</v>
      </c>
      <c r="AY380" s="94">
        <f t="shared" si="130"/>
        <v>0</v>
      </c>
      <c r="AZ380" s="104">
        <f t="shared" si="131"/>
        <v>0</v>
      </c>
      <c r="BA380" s="96"/>
      <c r="BB380" s="96"/>
      <c r="BC380" s="96"/>
      <c r="BD380" s="107"/>
      <c r="BE380" s="107"/>
      <c r="BF380" s="107"/>
      <c r="BG380" s="62">
        <f t="shared" si="132"/>
        <v>0</v>
      </c>
      <c r="BH380" s="63">
        <f t="shared" si="133"/>
        <v>0</v>
      </c>
      <c r="BI380" s="64">
        <f t="shared" si="133"/>
        <v>0</v>
      </c>
      <c r="BJ380" s="64">
        <f t="shared" si="133"/>
        <v>0</v>
      </c>
      <c r="BK380" s="67"/>
      <c r="BL380" s="67"/>
      <c r="BM380" s="67"/>
      <c r="BN380" s="67"/>
      <c r="BO380" s="67"/>
      <c r="BP380" s="67"/>
      <c r="BQ380" s="67"/>
      <c r="BR380" s="67"/>
      <c r="BS380" s="68"/>
      <c r="BT380" s="69"/>
      <c r="BU380" s="69"/>
    </row>
    <row r="381" spans="1:73" ht="12.75" hidden="1" customHeight="1" outlineLevel="1">
      <c r="A381" s="14">
        <v>2</v>
      </c>
      <c r="B381" s="15" t="s">
        <v>172</v>
      </c>
      <c r="C381" s="46"/>
      <c r="D381" s="47"/>
      <c r="E381" s="46"/>
      <c r="F381" s="46"/>
      <c r="G381" s="46"/>
      <c r="H381" s="47"/>
      <c r="I381" s="46"/>
      <c r="J381" s="46"/>
      <c r="K381" s="46"/>
      <c r="L381" s="47"/>
      <c r="M381" s="46"/>
      <c r="N381" s="46"/>
      <c r="O381" s="48"/>
      <c r="P381" s="47"/>
      <c r="Q381" s="46"/>
      <c r="R381" s="46"/>
      <c r="S381" s="99">
        <f t="shared" si="112"/>
        <v>0</v>
      </c>
      <c r="T381" s="99">
        <f t="shared" si="113"/>
        <v>0</v>
      </c>
      <c r="U381" s="99">
        <f t="shared" si="114"/>
        <v>0</v>
      </c>
      <c r="V381" s="99">
        <f t="shared" si="115"/>
        <v>0</v>
      </c>
      <c r="W381" s="73" t="e">
        <f t="shared" si="116"/>
        <v>#DIV/0!</v>
      </c>
      <c r="X381" s="73" t="e">
        <f t="shared" si="117"/>
        <v>#DIV/0!</v>
      </c>
      <c r="Y381" s="17"/>
      <c r="Z381" s="18"/>
      <c r="AA381" s="78"/>
      <c r="AB381" s="99">
        <v>0</v>
      </c>
      <c r="AC381" s="78"/>
      <c r="AD381" s="78"/>
      <c r="AE381" s="80"/>
      <c r="AF381" s="104">
        <v>0</v>
      </c>
      <c r="AG381" s="81"/>
      <c r="AH381" s="81"/>
      <c r="AI381" s="49">
        <f t="shared" si="118"/>
        <v>0</v>
      </c>
      <c r="AJ381" s="49">
        <f t="shared" si="119"/>
        <v>0</v>
      </c>
      <c r="AK381" s="49">
        <f t="shared" si="120"/>
        <v>0</v>
      </c>
      <c r="AL381" s="75">
        <f t="shared" si="121"/>
        <v>0</v>
      </c>
      <c r="AM381" s="49">
        <f t="shared" si="122"/>
        <v>0</v>
      </c>
      <c r="AN381" s="49">
        <f t="shared" si="123"/>
        <v>0</v>
      </c>
      <c r="AO381" s="49">
        <f t="shared" si="124"/>
        <v>0</v>
      </c>
      <c r="AP381" s="75">
        <f t="shared" si="125"/>
        <v>0</v>
      </c>
      <c r="AQ381" s="90"/>
      <c r="AR381" s="105">
        <f t="shared" si="126"/>
        <v>0</v>
      </c>
      <c r="AS381" s="90"/>
      <c r="AT381" s="105">
        <f t="shared" si="127"/>
        <v>0</v>
      </c>
      <c r="AU381" s="90"/>
      <c r="AV381" s="105">
        <f t="shared" si="128"/>
        <v>0</v>
      </c>
      <c r="AW381" s="90"/>
      <c r="AX381" s="105">
        <f t="shared" si="129"/>
        <v>0</v>
      </c>
      <c r="AY381" s="94">
        <f t="shared" si="130"/>
        <v>0</v>
      </c>
      <c r="AZ381" s="104">
        <f t="shared" si="131"/>
        <v>0</v>
      </c>
      <c r="BA381" s="96"/>
      <c r="BB381" s="96"/>
      <c r="BC381" s="96"/>
      <c r="BD381" s="107"/>
      <c r="BE381" s="107"/>
      <c r="BF381" s="107"/>
      <c r="BG381" s="62">
        <f t="shared" si="132"/>
        <v>0</v>
      </c>
      <c r="BH381" s="63">
        <f t="shared" si="133"/>
        <v>0</v>
      </c>
      <c r="BI381" s="64">
        <f t="shared" si="133"/>
        <v>0</v>
      </c>
      <c r="BJ381" s="64">
        <f t="shared" si="133"/>
        <v>0</v>
      </c>
      <c r="BK381" s="67"/>
      <c r="BL381" s="67"/>
      <c r="BM381" s="67"/>
      <c r="BN381" s="67"/>
      <c r="BO381" s="67"/>
      <c r="BP381" s="67"/>
      <c r="BQ381" s="67"/>
      <c r="BR381" s="67"/>
      <c r="BS381" s="68"/>
      <c r="BT381" s="69"/>
      <c r="BU381" s="69"/>
    </row>
    <row r="382" spans="1:73" ht="25.5" hidden="1" customHeight="1" outlineLevel="1">
      <c r="A382" s="14">
        <v>3</v>
      </c>
      <c r="B382" s="15" t="s">
        <v>173</v>
      </c>
      <c r="C382" s="46"/>
      <c r="D382" s="47"/>
      <c r="E382" s="46"/>
      <c r="F382" s="46"/>
      <c r="G382" s="46"/>
      <c r="H382" s="47"/>
      <c r="I382" s="46"/>
      <c r="J382" s="46"/>
      <c r="K382" s="46"/>
      <c r="L382" s="47"/>
      <c r="M382" s="46"/>
      <c r="N382" s="46"/>
      <c r="O382" s="48"/>
      <c r="P382" s="47"/>
      <c r="Q382" s="46"/>
      <c r="R382" s="46"/>
      <c r="S382" s="99">
        <f t="shared" si="112"/>
        <v>0</v>
      </c>
      <c r="T382" s="99">
        <f t="shared" si="113"/>
        <v>0</v>
      </c>
      <c r="U382" s="99">
        <f t="shared" si="114"/>
        <v>0</v>
      </c>
      <c r="V382" s="99">
        <f t="shared" si="115"/>
        <v>0</v>
      </c>
      <c r="W382" s="73" t="e">
        <f t="shared" si="116"/>
        <v>#DIV/0!</v>
      </c>
      <c r="X382" s="73" t="e">
        <f t="shared" si="117"/>
        <v>#DIV/0!</v>
      </c>
      <c r="Y382" s="17"/>
      <c r="Z382" s="18"/>
      <c r="AA382" s="78"/>
      <c r="AB382" s="99">
        <v>0</v>
      </c>
      <c r="AC382" s="78"/>
      <c r="AD382" s="78"/>
      <c r="AE382" s="80"/>
      <c r="AF382" s="104">
        <v>0</v>
      </c>
      <c r="AG382" s="81"/>
      <c r="AH382" s="81"/>
      <c r="AI382" s="49">
        <f t="shared" si="118"/>
        <v>0</v>
      </c>
      <c r="AJ382" s="49">
        <f t="shared" si="119"/>
        <v>0</v>
      </c>
      <c r="AK382" s="49">
        <f t="shared" si="120"/>
        <v>0</v>
      </c>
      <c r="AL382" s="75">
        <f t="shared" si="121"/>
        <v>0</v>
      </c>
      <c r="AM382" s="49">
        <f t="shared" si="122"/>
        <v>0</v>
      </c>
      <c r="AN382" s="49">
        <f t="shared" si="123"/>
        <v>0</v>
      </c>
      <c r="AO382" s="49">
        <f t="shared" si="124"/>
        <v>0</v>
      </c>
      <c r="AP382" s="75">
        <f t="shared" si="125"/>
        <v>0</v>
      </c>
      <c r="AQ382" s="90"/>
      <c r="AR382" s="105">
        <f t="shared" si="126"/>
        <v>0</v>
      </c>
      <c r="AS382" s="90"/>
      <c r="AT382" s="105">
        <f t="shared" si="127"/>
        <v>0</v>
      </c>
      <c r="AU382" s="90"/>
      <c r="AV382" s="105">
        <f t="shared" si="128"/>
        <v>0</v>
      </c>
      <c r="AW382" s="90"/>
      <c r="AX382" s="105">
        <f t="shared" si="129"/>
        <v>0</v>
      </c>
      <c r="AY382" s="94">
        <f t="shared" si="130"/>
        <v>0</v>
      </c>
      <c r="AZ382" s="104">
        <f t="shared" si="131"/>
        <v>0</v>
      </c>
      <c r="BA382" s="96"/>
      <c r="BB382" s="96"/>
      <c r="BC382" s="96"/>
      <c r="BD382" s="107"/>
      <c r="BE382" s="107"/>
      <c r="BF382" s="107"/>
      <c r="BG382" s="62">
        <f t="shared" si="132"/>
        <v>0</v>
      </c>
      <c r="BH382" s="63">
        <f t="shared" si="133"/>
        <v>0</v>
      </c>
      <c r="BI382" s="64">
        <f t="shared" si="133"/>
        <v>0</v>
      </c>
      <c r="BJ382" s="64">
        <f t="shared" si="133"/>
        <v>0</v>
      </c>
      <c r="BK382" s="67"/>
      <c r="BL382" s="67"/>
      <c r="BM382" s="67"/>
      <c r="BN382" s="67"/>
      <c r="BO382" s="67"/>
      <c r="BP382" s="67"/>
      <c r="BQ382" s="67"/>
      <c r="BR382" s="67"/>
      <c r="BS382" s="68"/>
      <c r="BT382" s="69"/>
      <c r="BU382" s="69"/>
    </row>
    <row r="383" spans="1:73" ht="25.5" hidden="1" customHeight="1" outlineLevel="1">
      <c r="A383" s="14">
        <v>4</v>
      </c>
      <c r="B383" s="20" t="s">
        <v>174</v>
      </c>
      <c r="C383" s="46"/>
      <c r="D383" s="47"/>
      <c r="E383" s="46"/>
      <c r="F383" s="46"/>
      <c r="G383" s="46"/>
      <c r="H383" s="47"/>
      <c r="I383" s="46"/>
      <c r="J383" s="46"/>
      <c r="K383" s="46"/>
      <c r="L383" s="47"/>
      <c r="M383" s="46"/>
      <c r="N383" s="46"/>
      <c r="O383" s="48"/>
      <c r="P383" s="47"/>
      <c r="Q383" s="46"/>
      <c r="R383" s="46"/>
      <c r="S383" s="99">
        <f t="shared" si="112"/>
        <v>0</v>
      </c>
      <c r="T383" s="99">
        <f t="shared" si="113"/>
        <v>0</v>
      </c>
      <c r="U383" s="99">
        <f t="shared" si="114"/>
        <v>0</v>
      </c>
      <c r="V383" s="99">
        <f t="shared" si="115"/>
        <v>0</v>
      </c>
      <c r="W383" s="73" t="e">
        <f t="shared" si="116"/>
        <v>#DIV/0!</v>
      </c>
      <c r="X383" s="73" t="e">
        <f t="shared" si="117"/>
        <v>#DIV/0!</v>
      </c>
      <c r="Y383" s="17"/>
      <c r="Z383" s="18"/>
      <c r="AA383" s="82"/>
      <c r="AB383" s="99">
        <v>0</v>
      </c>
      <c r="AC383" s="78"/>
      <c r="AD383" s="78"/>
      <c r="AE383" s="80"/>
      <c r="AF383" s="104">
        <v>0</v>
      </c>
      <c r="AG383" s="81"/>
      <c r="AH383" s="81"/>
      <c r="AI383" s="49">
        <f t="shared" si="118"/>
        <v>0</v>
      </c>
      <c r="AJ383" s="49">
        <f t="shared" si="119"/>
        <v>0</v>
      </c>
      <c r="AK383" s="49">
        <f t="shared" si="120"/>
        <v>0</v>
      </c>
      <c r="AL383" s="75">
        <f t="shared" si="121"/>
        <v>0</v>
      </c>
      <c r="AM383" s="49">
        <f t="shared" si="122"/>
        <v>0</v>
      </c>
      <c r="AN383" s="49">
        <f t="shared" si="123"/>
        <v>0</v>
      </c>
      <c r="AO383" s="49">
        <f t="shared" si="124"/>
        <v>0</v>
      </c>
      <c r="AP383" s="75">
        <f t="shared" si="125"/>
        <v>0</v>
      </c>
      <c r="AQ383" s="90"/>
      <c r="AR383" s="105">
        <f t="shared" si="126"/>
        <v>0</v>
      </c>
      <c r="AS383" s="90"/>
      <c r="AT383" s="105">
        <f t="shared" si="127"/>
        <v>0</v>
      </c>
      <c r="AU383" s="90"/>
      <c r="AV383" s="105">
        <f t="shared" si="128"/>
        <v>0</v>
      </c>
      <c r="AW383" s="90"/>
      <c r="AX383" s="105">
        <f t="shared" si="129"/>
        <v>0</v>
      </c>
      <c r="AY383" s="94">
        <f t="shared" si="130"/>
        <v>0</v>
      </c>
      <c r="AZ383" s="104">
        <f t="shared" si="131"/>
        <v>0</v>
      </c>
      <c r="BA383" s="96"/>
      <c r="BB383" s="96"/>
      <c r="BC383" s="96"/>
      <c r="BD383" s="107"/>
      <c r="BE383" s="107"/>
      <c r="BF383" s="107"/>
      <c r="BG383" s="62">
        <f t="shared" si="132"/>
        <v>0</v>
      </c>
      <c r="BH383" s="63">
        <f t="shared" si="133"/>
        <v>0</v>
      </c>
      <c r="BI383" s="64">
        <f t="shared" si="133"/>
        <v>0</v>
      </c>
      <c r="BJ383" s="64">
        <f t="shared" si="133"/>
        <v>0</v>
      </c>
      <c r="BK383" s="67"/>
      <c r="BL383" s="67"/>
      <c r="BM383" s="67"/>
      <c r="BN383" s="67"/>
      <c r="BO383" s="67"/>
      <c r="BP383" s="67"/>
      <c r="BQ383" s="67"/>
      <c r="BR383" s="67"/>
      <c r="BS383" s="68"/>
      <c r="BT383" s="69"/>
      <c r="BU383" s="69"/>
    </row>
    <row r="384" spans="1:73" ht="36" hidden="1" customHeight="1" outlineLevel="1">
      <c r="A384" s="14">
        <v>5</v>
      </c>
      <c r="B384" s="15" t="s">
        <v>175</v>
      </c>
      <c r="C384" s="46"/>
      <c r="D384" s="47"/>
      <c r="E384" s="46"/>
      <c r="F384" s="46"/>
      <c r="G384" s="46"/>
      <c r="H384" s="47"/>
      <c r="I384" s="46"/>
      <c r="J384" s="46"/>
      <c r="K384" s="46"/>
      <c r="L384" s="47"/>
      <c r="M384" s="46"/>
      <c r="N384" s="46"/>
      <c r="O384" s="48"/>
      <c r="P384" s="47"/>
      <c r="Q384" s="46"/>
      <c r="R384" s="46"/>
      <c r="S384" s="99">
        <f t="shared" si="112"/>
        <v>0</v>
      </c>
      <c r="T384" s="99">
        <f t="shared" si="113"/>
        <v>0</v>
      </c>
      <c r="U384" s="99">
        <f t="shared" si="114"/>
        <v>0</v>
      </c>
      <c r="V384" s="99">
        <f t="shared" si="115"/>
        <v>0</v>
      </c>
      <c r="W384" s="73" t="e">
        <f t="shared" si="116"/>
        <v>#DIV/0!</v>
      </c>
      <c r="X384" s="73" t="e">
        <f t="shared" si="117"/>
        <v>#DIV/0!</v>
      </c>
      <c r="Y384" s="17"/>
      <c r="Z384" s="18"/>
      <c r="AA384" s="78"/>
      <c r="AB384" s="99">
        <v>0</v>
      </c>
      <c r="AC384" s="78"/>
      <c r="AD384" s="78"/>
      <c r="AE384" s="80"/>
      <c r="AF384" s="104">
        <v>0</v>
      </c>
      <c r="AG384" s="81"/>
      <c r="AH384" s="81"/>
      <c r="AI384" s="49">
        <f t="shared" si="118"/>
        <v>0</v>
      </c>
      <c r="AJ384" s="49">
        <f t="shared" si="119"/>
        <v>0</v>
      </c>
      <c r="AK384" s="49">
        <f t="shared" si="120"/>
        <v>0</v>
      </c>
      <c r="AL384" s="75">
        <f t="shared" si="121"/>
        <v>0</v>
      </c>
      <c r="AM384" s="49">
        <f t="shared" si="122"/>
        <v>0</v>
      </c>
      <c r="AN384" s="49">
        <f t="shared" si="123"/>
        <v>0</v>
      </c>
      <c r="AO384" s="49">
        <f t="shared" si="124"/>
        <v>0</v>
      </c>
      <c r="AP384" s="75">
        <f t="shared" si="125"/>
        <v>0</v>
      </c>
      <c r="AQ384" s="90"/>
      <c r="AR384" s="105">
        <f t="shared" si="126"/>
        <v>0</v>
      </c>
      <c r="AS384" s="90"/>
      <c r="AT384" s="105">
        <f t="shared" si="127"/>
        <v>0</v>
      </c>
      <c r="AU384" s="90"/>
      <c r="AV384" s="105">
        <f t="shared" si="128"/>
        <v>0</v>
      </c>
      <c r="AW384" s="90"/>
      <c r="AX384" s="105">
        <f t="shared" si="129"/>
        <v>0</v>
      </c>
      <c r="AY384" s="94">
        <f t="shared" si="130"/>
        <v>0</v>
      </c>
      <c r="AZ384" s="104">
        <f t="shared" si="131"/>
        <v>0</v>
      </c>
      <c r="BA384" s="96"/>
      <c r="BB384" s="96"/>
      <c r="BC384" s="96"/>
      <c r="BD384" s="107"/>
      <c r="BE384" s="107"/>
      <c r="BF384" s="107"/>
      <c r="BG384" s="62">
        <f t="shared" si="132"/>
        <v>0</v>
      </c>
      <c r="BH384" s="63">
        <f t="shared" si="133"/>
        <v>0</v>
      </c>
      <c r="BI384" s="64">
        <f t="shared" si="133"/>
        <v>0</v>
      </c>
      <c r="BJ384" s="64">
        <f t="shared" si="133"/>
        <v>0</v>
      </c>
      <c r="BK384" s="67"/>
      <c r="BL384" s="67"/>
      <c r="BM384" s="67"/>
      <c r="BN384" s="67"/>
      <c r="BO384" s="67"/>
      <c r="BP384" s="67"/>
      <c r="BQ384" s="67"/>
      <c r="BR384" s="67"/>
      <c r="BS384" s="68"/>
      <c r="BT384" s="69"/>
      <c r="BU384" s="69"/>
    </row>
    <row r="385" spans="1:73" ht="25.5" hidden="1" customHeight="1" outlineLevel="1">
      <c r="A385" s="14">
        <v>6</v>
      </c>
      <c r="B385" s="20" t="s">
        <v>180</v>
      </c>
      <c r="C385" s="46"/>
      <c r="D385" s="47"/>
      <c r="E385" s="46"/>
      <c r="F385" s="46"/>
      <c r="G385" s="46"/>
      <c r="H385" s="47"/>
      <c r="I385" s="46"/>
      <c r="J385" s="46"/>
      <c r="K385" s="46"/>
      <c r="L385" s="47"/>
      <c r="M385" s="46"/>
      <c r="N385" s="46"/>
      <c r="O385" s="48"/>
      <c r="P385" s="47"/>
      <c r="Q385" s="46"/>
      <c r="R385" s="46"/>
      <c r="S385" s="99">
        <f t="shared" si="112"/>
        <v>0</v>
      </c>
      <c r="T385" s="99">
        <f t="shared" si="113"/>
        <v>0</v>
      </c>
      <c r="U385" s="99">
        <f t="shared" si="114"/>
        <v>0</v>
      </c>
      <c r="V385" s="99">
        <f t="shared" si="115"/>
        <v>0</v>
      </c>
      <c r="W385" s="73" t="e">
        <f t="shared" si="116"/>
        <v>#DIV/0!</v>
      </c>
      <c r="X385" s="73" t="e">
        <f t="shared" si="117"/>
        <v>#DIV/0!</v>
      </c>
      <c r="Y385" s="17"/>
      <c r="Z385" s="18"/>
      <c r="AA385" s="82"/>
      <c r="AB385" s="99">
        <v>0</v>
      </c>
      <c r="AC385" s="78"/>
      <c r="AD385" s="78"/>
      <c r="AE385" s="80"/>
      <c r="AF385" s="104">
        <v>0</v>
      </c>
      <c r="AG385" s="81"/>
      <c r="AH385" s="81"/>
      <c r="AI385" s="49">
        <f t="shared" si="118"/>
        <v>0</v>
      </c>
      <c r="AJ385" s="49">
        <f t="shared" si="119"/>
        <v>0</v>
      </c>
      <c r="AK385" s="49">
        <f t="shared" si="120"/>
        <v>0</v>
      </c>
      <c r="AL385" s="75">
        <f t="shared" si="121"/>
        <v>0</v>
      </c>
      <c r="AM385" s="49">
        <f t="shared" si="122"/>
        <v>0</v>
      </c>
      <c r="AN385" s="49">
        <f t="shared" si="123"/>
        <v>0</v>
      </c>
      <c r="AO385" s="49">
        <f t="shared" si="124"/>
        <v>0</v>
      </c>
      <c r="AP385" s="75">
        <f t="shared" si="125"/>
        <v>0</v>
      </c>
      <c r="AQ385" s="90"/>
      <c r="AR385" s="105">
        <f t="shared" si="126"/>
        <v>0</v>
      </c>
      <c r="AS385" s="90"/>
      <c r="AT385" s="105">
        <f t="shared" si="127"/>
        <v>0</v>
      </c>
      <c r="AU385" s="90"/>
      <c r="AV385" s="105">
        <f t="shared" si="128"/>
        <v>0</v>
      </c>
      <c r="AW385" s="90"/>
      <c r="AX385" s="105">
        <f t="shared" si="129"/>
        <v>0</v>
      </c>
      <c r="AY385" s="94">
        <f t="shared" si="130"/>
        <v>0</v>
      </c>
      <c r="AZ385" s="104">
        <f t="shared" si="131"/>
        <v>0</v>
      </c>
      <c r="BA385" s="96"/>
      <c r="BB385" s="96"/>
      <c r="BC385" s="96"/>
      <c r="BD385" s="107"/>
      <c r="BE385" s="107"/>
      <c r="BF385" s="107"/>
      <c r="BG385" s="62">
        <f t="shared" si="132"/>
        <v>0</v>
      </c>
      <c r="BH385" s="63">
        <f t="shared" si="133"/>
        <v>0</v>
      </c>
      <c r="BI385" s="64">
        <f t="shared" si="133"/>
        <v>0</v>
      </c>
      <c r="BJ385" s="64">
        <f t="shared" si="133"/>
        <v>0</v>
      </c>
      <c r="BK385" s="67"/>
      <c r="BL385" s="67"/>
      <c r="BM385" s="67"/>
      <c r="BN385" s="67"/>
      <c r="BO385" s="67"/>
      <c r="BP385" s="67"/>
      <c r="BQ385" s="67"/>
      <c r="BR385" s="67"/>
      <c r="BS385" s="68"/>
      <c r="BT385" s="69"/>
      <c r="BU385" s="69"/>
    </row>
    <row r="386" spans="1:73" ht="12.75" hidden="1" customHeight="1" outlineLevel="1">
      <c r="A386" s="14">
        <v>7</v>
      </c>
      <c r="B386" s="15" t="s">
        <v>176</v>
      </c>
      <c r="C386" s="46"/>
      <c r="D386" s="47"/>
      <c r="E386" s="46"/>
      <c r="F386" s="46"/>
      <c r="G386" s="46"/>
      <c r="H386" s="47"/>
      <c r="I386" s="46"/>
      <c r="J386" s="46"/>
      <c r="K386" s="46"/>
      <c r="L386" s="47"/>
      <c r="M386" s="46"/>
      <c r="N386" s="46"/>
      <c r="O386" s="48"/>
      <c r="P386" s="47"/>
      <c r="Q386" s="46"/>
      <c r="R386" s="46"/>
      <c r="S386" s="99">
        <f t="shared" si="112"/>
        <v>0</v>
      </c>
      <c r="T386" s="99">
        <f t="shared" si="113"/>
        <v>0</v>
      </c>
      <c r="U386" s="99">
        <f t="shared" si="114"/>
        <v>0</v>
      </c>
      <c r="V386" s="99">
        <f t="shared" si="115"/>
        <v>0</v>
      </c>
      <c r="W386" s="73" t="e">
        <f t="shared" si="116"/>
        <v>#DIV/0!</v>
      </c>
      <c r="X386" s="73" t="e">
        <f t="shared" si="117"/>
        <v>#DIV/0!</v>
      </c>
      <c r="Y386" s="17"/>
      <c r="Z386" s="18"/>
      <c r="AA386" s="78"/>
      <c r="AB386" s="99">
        <v>0</v>
      </c>
      <c r="AC386" s="78"/>
      <c r="AD386" s="78"/>
      <c r="AE386" s="80"/>
      <c r="AF386" s="104">
        <v>0</v>
      </c>
      <c r="AG386" s="81"/>
      <c r="AH386" s="81"/>
      <c r="AI386" s="49">
        <f t="shared" si="118"/>
        <v>0</v>
      </c>
      <c r="AJ386" s="49">
        <f t="shared" si="119"/>
        <v>0</v>
      </c>
      <c r="AK386" s="49">
        <f t="shared" si="120"/>
        <v>0</v>
      </c>
      <c r="AL386" s="75">
        <f t="shared" si="121"/>
        <v>0</v>
      </c>
      <c r="AM386" s="49">
        <f t="shared" si="122"/>
        <v>0</v>
      </c>
      <c r="AN386" s="49">
        <f t="shared" si="123"/>
        <v>0</v>
      </c>
      <c r="AO386" s="49">
        <f t="shared" si="124"/>
        <v>0</v>
      </c>
      <c r="AP386" s="75">
        <f t="shared" si="125"/>
        <v>0</v>
      </c>
      <c r="AQ386" s="90"/>
      <c r="AR386" s="105">
        <f t="shared" si="126"/>
        <v>0</v>
      </c>
      <c r="AS386" s="90"/>
      <c r="AT386" s="105">
        <f t="shared" si="127"/>
        <v>0</v>
      </c>
      <c r="AU386" s="90"/>
      <c r="AV386" s="105">
        <f t="shared" si="128"/>
        <v>0</v>
      </c>
      <c r="AW386" s="90"/>
      <c r="AX386" s="105">
        <f t="shared" si="129"/>
        <v>0</v>
      </c>
      <c r="AY386" s="94">
        <f t="shared" si="130"/>
        <v>0</v>
      </c>
      <c r="AZ386" s="104">
        <f t="shared" si="131"/>
        <v>0</v>
      </c>
      <c r="BA386" s="96"/>
      <c r="BB386" s="96"/>
      <c r="BC386" s="96"/>
      <c r="BD386" s="107"/>
      <c r="BE386" s="107"/>
      <c r="BF386" s="107"/>
      <c r="BG386" s="62">
        <f t="shared" si="132"/>
        <v>0</v>
      </c>
      <c r="BH386" s="63">
        <f t="shared" si="133"/>
        <v>0</v>
      </c>
      <c r="BI386" s="64">
        <f t="shared" si="133"/>
        <v>0</v>
      </c>
      <c r="BJ386" s="64">
        <f t="shared" si="133"/>
        <v>0</v>
      </c>
      <c r="BK386" s="67"/>
      <c r="BL386" s="67"/>
      <c r="BM386" s="67"/>
      <c r="BN386" s="67"/>
      <c r="BO386" s="67"/>
      <c r="BP386" s="67"/>
      <c r="BQ386" s="67"/>
      <c r="BR386" s="67"/>
      <c r="BS386" s="68"/>
      <c r="BT386" s="69"/>
      <c r="BU386" s="69"/>
    </row>
    <row r="387" spans="1:73" ht="25.5" hidden="1" customHeight="1" outlineLevel="1">
      <c r="A387" s="14">
        <v>8</v>
      </c>
      <c r="B387" s="15" t="s">
        <v>177</v>
      </c>
      <c r="C387" s="46"/>
      <c r="D387" s="47"/>
      <c r="E387" s="46"/>
      <c r="F387" s="46"/>
      <c r="G387" s="46"/>
      <c r="H387" s="47"/>
      <c r="I387" s="46"/>
      <c r="J387" s="46"/>
      <c r="K387" s="46"/>
      <c r="L387" s="47"/>
      <c r="M387" s="46"/>
      <c r="N387" s="46"/>
      <c r="O387" s="48"/>
      <c r="P387" s="47"/>
      <c r="Q387" s="46"/>
      <c r="R387" s="46"/>
      <c r="S387" s="99">
        <f t="shared" si="112"/>
        <v>0</v>
      </c>
      <c r="T387" s="99">
        <f t="shared" si="113"/>
        <v>0</v>
      </c>
      <c r="U387" s="99">
        <f t="shared" si="114"/>
        <v>0</v>
      </c>
      <c r="V387" s="99">
        <f t="shared" si="115"/>
        <v>0</v>
      </c>
      <c r="W387" s="73" t="e">
        <f t="shared" si="116"/>
        <v>#DIV/0!</v>
      </c>
      <c r="X387" s="73" t="e">
        <f t="shared" si="117"/>
        <v>#DIV/0!</v>
      </c>
      <c r="Y387" s="17"/>
      <c r="Z387" s="18"/>
      <c r="AA387" s="78"/>
      <c r="AB387" s="99">
        <v>0</v>
      </c>
      <c r="AC387" s="78"/>
      <c r="AD387" s="78"/>
      <c r="AE387" s="80"/>
      <c r="AF387" s="104">
        <v>0</v>
      </c>
      <c r="AG387" s="81"/>
      <c r="AH387" s="81"/>
      <c r="AI387" s="49">
        <f t="shared" si="118"/>
        <v>0</v>
      </c>
      <c r="AJ387" s="49">
        <f t="shared" si="119"/>
        <v>0</v>
      </c>
      <c r="AK387" s="49">
        <f t="shared" si="120"/>
        <v>0</v>
      </c>
      <c r="AL387" s="75">
        <f t="shared" si="121"/>
        <v>0</v>
      </c>
      <c r="AM387" s="49">
        <f t="shared" si="122"/>
        <v>0</v>
      </c>
      <c r="AN387" s="49">
        <f t="shared" si="123"/>
        <v>0</v>
      </c>
      <c r="AO387" s="49">
        <f t="shared" si="124"/>
        <v>0</v>
      </c>
      <c r="AP387" s="75">
        <f t="shared" si="125"/>
        <v>0</v>
      </c>
      <c r="AQ387" s="90"/>
      <c r="AR387" s="105">
        <f t="shared" si="126"/>
        <v>0</v>
      </c>
      <c r="AS387" s="90"/>
      <c r="AT387" s="105">
        <f t="shared" si="127"/>
        <v>0</v>
      </c>
      <c r="AU387" s="90"/>
      <c r="AV387" s="105">
        <f t="shared" si="128"/>
        <v>0</v>
      </c>
      <c r="AW387" s="90"/>
      <c r="AX387" s="105">
        <f t="shared" si="129"/>
        <v>0</v>
      </c>
      <c r="AY387" s="94">
        <f t="shared" si="130"/>
        <v>0</v>
      </c>
      <c r="AZ387" s="104">
        <f t="shared" si="131"/>
        <v>0</v>
      </c>
      <c r="BA387" s="96"/>
      <c r="BB387" s="96"/>
      <c r="BC387" s="96"/>
      <c r="BD387" s="107"/>
      <c r="BE387" s="107"/>
      <c r="BF387" s="107"/>
      <c r="BG387" s="62">
        <f t="shared" si="132"/>
        <v>0</v>
      </c>
      <c r="BH387" s="63">
        <f t="shared" si="133"/>
        <v>0</v>
      </c>
      <c r="BI387" s="64">
        <f t="shared" si="133"/>
        <v>0</v>
      </c>
      <c r="BJ387" s="64">
        <f t="shared" si="133"/>
        <v>0</v>
      </c>
      <c r="BK387" s="67"/>
      <c r="BL387" s="67"/>
      <c r="BM387" s="67"/>
      <c r="BN387" s="67"/>
      <c r="BO387" s="67"/>
      <c r="BP387" s="67"/>
      <c r="BQ387" s="67"/>
      <c r="BR387" s="67"/>
      <c r="BS387" s="68"/>
      <c r="BT387" s="69"/>
      <c r="BU387" s="69"/>
    </row>
    <row r="388" spans="1:73" ht="25.5" hidden="1" customHeight="1" outlineLevel="1">
      <c r="A388" s="14">
        <v>9</v>
      </c>
      <c r="B388" s="20" t="s">
        <v>439</v>
      </c>
      <c r="C388" s="46"/>
      <c r="D388" s="47"/>
      <c r="E388" s="46"/>
      <c r="F388" s="46"/>
      <c r="G388" s="46"/>
      <c r="H388" s="47"/>
      <c r="I388" s="46"/>
      <c r="J388" s="46"/>
      <c r="K388" s="46"/>
      <c r="L388" s="47"/>
      <c r="M388" s="46"/>
      <c r="N388" s="46"/>
      <c r="O388" s="48"/>
      <c r="P388" s="47"/>
      <c r="Q388" s="46"/>
      <c r="R388" s="46"/>
      <c r="S388" s="99">
        <f t="shared" si="112"/>
        <v>0</v>
      </c>
      <c r="T388" s="99">
        <f t="shared" si="113"/>
        <v>0</v>
      </c>
      <c r="U388" s="99">
        <f t="shared" si="114"/>
        <v>0</v>
      </c>
      <c r="V388" s="99">
        <f t="shared" si="115"/>
        <v>0</v>
      </c>
      <c r="W388" s="73" t="e">
        <f t="shared" si="116"/>
        <v>#DIV/0!</v>
      </c>
      <c r="X388" s="73" t="e">
        <f t="shared" si="117"/>
        <v>#DIV/0!</v>
      </c>
      <c r="Y388" s="17"/>
      <c r="Z388" s="18"/>
      <c r="AA388" s="82"/>
      <c r="AB388" s="99">
        <v>0</v>
      </c>
      <c r="AC388" s="78"/>
      <c r="AD388" s="78"/>
      <c r="AE388" s="80"/>
      <c r="AF388" s="104">
        <v>0</v>
      </c>
      <c r="AG388" s="81"/>
      <c r="AH388" s="81"/>
      <c r="AI388" s="49">
        <f t="shared" si="118"/>
        <v>0</v>
      </c>
      <c r="AJ388" s="49">
        <f t="shared" si="119"/>
        <v>0</v>
      </c>
      <c r="AK388" s="49">
        <f t="shared" si="120"/>
        <v>0</v>
      </c>
      <c r="AL388" s="75">
        <f t="shared" si="121"/>
        <v>0</v>
      </c>
      <c r="AM388" s="49">
        <f t="shared" si="122"/>
        <v>0</v>
      </c>
      <c r="AN388" s="49">
        <f t="shared" si="123"/>
        <v>0</v>
      </c>
      <c r="AO388" s="49">
        <f t="shared" si="124"/>
        <v>0</v>
      </c>
      <c r="AP388" s="75">
        <f t="shared" si="125"/>
        <v>0</v>
      </c>
      <c r="AQ388" s="90"/>
      <c r="AR388" s="105">
        <f t="shared" si="126"/>
        <v>0</v>
      </c>
      <c r="AS388" s="90"/>
      <c r="AT388" s="105">
        <f t="shared" si="127"/>
        <v>0</v>
      </c>
      <c r="AU388" s="90"/>
      <c r="AV388" s="105">
        <f t="shared" si="128"/>
        <v>0</v>
      </c>
      <c r="AW388" s="90"/>
      <c r="AX388" s="105">
        <f t="shared" si="129"/>
        <v>0</v>
      </c>
      <c r="AY388" s="94">
        <f t="shared" si="130"/>
        <v>0</v>
      </c>
      <c r="AZ388" s="104">
        <f t="shared" si="131"/>
        <v>0</v>
      </c>
      <c r="BA388" s="96"/>
      <c r="BB388" s="96"/>
      <c r="BC388" s="96"/>
      <c r="BD388" s="107"/>
      <c r="BE388" s="107"/>
      <c r="BF388" s="107"/>
      <c r="BG388" s="62">
        <f t="shared" si="132"/>
        <v>0</v>
      </c>
      <c r="BH388" s="63">
        <f t="shared" si="133"/>
        <v>0</v>
      </c>
      <c r="BI388" s="64">
        <f t="shared" si="133"/>
        <v>0</v>
      </c>
      <c r="BJ388" s="64">
        <f t="shared" si="133"/>
        <v>0</v>
      </c>
      <c r="BK388" s="67"/>
      <c r="BL388" s="67"/>
      <c r="BM388" s="67"/>
      <c r="BN388" s="67"/>
      <c r="BO388" s="67"/>
      <c r="BP388" s="67"/>
      <c r="BQ388" s="67"/>
      <c r="BR388" s="67"/>
      <c r="BS388" s="68"/>
      <c r="BT388" s="69"/>
      <c r="BU388" s="69"/>
    </row>
    <row r="389" spans="1:73" ht="38.25" hidden="1" customHeight="1" outlineLevel="1">
      <c r="A389" s="14">
        <v>10</v>
      </c>
      <c r="B389" s="20" t="s">
        <v>178</v>
      </c>
      <c r="C389" s="46"/>
      <c r="D389" s="47"/>
      <c r="E389" s="46"/>
      <c r="F389" s="46"/>
      <c r="G389" s="46"/>
      <c r="H389" s="47"/>
      <c r="I389" s="46"/>
      <c r="J389" s="46"/>
      <c r="K389" s="46"/>
      <c r="L389" s="47"/>
      <c r="M389" s="46"/>
      <c r="N389" s="46"/>
      <c r="O389" s="48"/>
      <c r="P389" s="47"/>
      <c r="Q389" s="46"/>
      <c r="R389" s="46"/>
      <c r="S389" s="99">
        <f t="shared" si="112"/>
        <v>0</v>
      </c>
      <c r="T389" s="99">
        <f t="shared" si="113"/>
        <v>0</v>
      </c>
      <c r="U389" s="99">
        <f t="shared" si="114"/>
        <v>0</v>
      </c>
      <c r="V389" s="99">
        <f t="shared" si="115"/>
        <v>0</v>
      </c>
      <c r="W389" s="73" t="e">
        <f t="shared" si="116"/>
        <v>#DIV/0!</v>
      </c>
      <c r="X389" s="73" t="e">
        <f t="shared" si="117"/>
        <v>#DIV/0!</v>
      </c>
      <c r="Y389" s="17"/>
      <c r="Z389" s="18"/>
      <c r="AA389" s="82"/>
      <c r="AB389" s="99">
        <v>0</v>
      </c>
      <c r="AC389" s="78"/>
      <c r="AD389" s="78"/>
      <c r="AE389" s="80"/>
      <c r="AF389" s="104">
        <v>0</v>
      </c>
      <c r="AG389" s="81"/>
      <c r="AH389" s="81"/>
      <c r="AI389" s="49">
        <f t="shared" si="118"/>
        <v>0</v>
      </c>
      <c r="AJ389" s="49">
        <f t="shared" si="119"/>
        <v>0</v>
      </c>
      <c r="AK389" s="49">
        <f t="shared" si="120"/>
        <v>0</v>
      </c>
      <c r="AL389" s="75">
        <f t="shared" si="121"/>
        <v>0</v>
      </c>
      <c r="AM389" s="49">
        <f t="shared" si="122"/>
        <v>0</v>
      </c>
      <c r="AN389" s="49">
        <f t="shared" si="123"/>
        <v>0</v>
      </c>
      <c r="AO389" s="49">
        <f t="shared" si="124"/>
        <v>0</v>
      </c>
      <c r="AP389" s="75">
        <f t="shared" si="125"/>
        <v>0</v>
      </c>
      <c r="AQ389" s="90"/>
      <c r="AR389" s="105">
        <f t="shared" si="126"/>
        <v>0</v>
      </c>
      <c r="AS389" s="90"/>
      <c r="AT389" s="105">
        <f t="shared" si="127"/>
        <v>0</v>
      </c>
      <c r="AU389" s="90"/>
      <c r="AV389" s="105">
        <f t="shared" si="128"/>
        <v>0</v>
      </c>
      <c r="AW389" s="90"/>
      <c r="AX389" s="105">
        <f t="shared" si="129"/>
        <v>0</v>
      </c>
      <c r="AY389" s="94">
        <f t="shared" si="130"/>
        <v>0</v>
      </c>
      <c r="AZ389" s="104">
        <f t="shared" si="131"/>
        <v>0</v>
      </c>
      <c r="BA389" s="96"/>
      <c r="BB389" s="96"/>
      <c r="BC389" s="96"/>
      <c r="BD389" s="107"/>
      <c r="BE389" s="107"/>
      <c r="BF389" s="107"/>
      <c r="BG389" s="62">
        <f t="shared" si="132"/>
        <v>0</v>
      </c>
      <c r="BH389" s="63">
        <f t="shared" si="133"/>
        <v>0</v>
      </c>
      <c r="BI389" s="64">
        <f t="shared" si="133"/>
        <v>0</v>
      </c>
      <c r="BJ389" s="64">
        <f t="shared" si="133"/>
        <v>0</v>
      </c>
      <c r="BK389" s="67"/>
      <c r="BL389" s="67"/>
      <c r="BM389" s="67"/>
      <c r="BN389" s="67"/>
      <c r="BO389" s="67"/>
      <c r="BP389" s="67"/>
      <c r="BQ389" s="67"/>
      <c r="BR389" s="67"/>
      <c r="BS389" s="68"/>
      <c r="BT389" s="69"/>
      <c r="BU389" s="69"/>
    </row>
    <row r="390" spans="1:73" ht="25.5" hidden="1" customHeight="1" outlineLevel="1">
      <c r="A390" s="14">
        <v>11</v>
      </c>
      <c r="B390" s="20" t="s">
        <v>179</v>
      </c>
      <c r="C390" s="46"/>
      <c r="D390" s="47"/>
      <c r="E390" s="46"/>
      <c r="F390" s="46"/>
      <c r="G390" s="46"/>
      <c r="H390" s="47"/>
      <c r="I390" s="46"/>
      <c r="J390" s="46"/>
      <c r="K390" s="46"/>
      <c r="L390" s="47"/>
      <c r="M390" s="46"/>
      <c r="N390" s="46"/>
      <c r="O390" s="48"/>
      <c r="P390" s="47"/>
      <c r="Q390" s="46"/>
      <c r="R390" s="46"/>
      <c r="S390" s="99">
        <f t="shared" ref="S390:S449" si="135">C390+G390+K390+O390</f>
        <v>0</v>
      </c>
      <c r="T390" s="99">
        <f t="shared" ref="T390:T449" si="136">D390+H390+L390+P390</f>
        <v>0</v>
      </c>
      <c r="U390" s="99">
        <f t="shared" ref="U390:U449" si="137">E390+I390+M390+Q390</f>
        <v>0</v>
      </c>
      <c r="V390" s="99">
        <f t="shared" ref="V390:V449" si="138">F390+J390+N390+R390</f>
        <v>0</v>
      </c>
      <c r="W390" s="73" t="e">
        <f t="shared" ref="W390:W448" si="139">BT390/S390</f>
        <v>#DIV/0!</v>
      </c>
      <c r="X390" s="73" t="e">
        <f t="shared" ref="X390:X448" si="140">BU390/T390</f>
        <v>#DIV/0!</v>
      </c>
      <c r="Y390" s="17"/>
      <c r="Z390" s="18"/>
      <c r="AA390" s="82"/>
      <c r="AB390" s="99">
        <v>0</v>
      </c>
      <c r="AC390" s="78"/>
      <c r="AD390" s="78"/>
      <c r="AE390" s="80"/>
      <c r="AF390" s="104">
        <v>0</v>
      </c>
      <c r="AG390" s="81"/>
      <c r="AH390" s="81"/>
      <c r="AI390" s="49">
        <f t="shared" ref="AI390:AI449" si="141">AA390+AE390</f>
        <v>0</v>
      </c>
      <c r="AJ390" s="49">
        <f t="shared" ref="AJ390:AJ449" si="142">AC390+AG390</f>
        <v>0</v>
      </c>
      <c r="AK390" s="49">
        <f t="shared" ref="AK390:AK449" si="143">AD390+AH390</f>
        <v>0</v>
      </c>
      <c r="AL390" s="75">
        <f t="shared" ref="AL390:AL449" si="144">AB390+AF390</f>
        <v>0</v>
      </c>
      <c r="AM390" s="49">
        <f t="shared" ref="AM390:AM449" si="145">S390+AI390</f>
        <v>0</v>
      </c>
      <c r="AN390" s="49">
        <f t="shared" ref="AN390:AN449" si="146">U390+AJ390</f>
        <v>0</v>
      </c>
      <c r="AO390" s="49">
        <f t="shared" ref="AO390:AO449" si="147">V390+AK390</f>
        <v>0</v>
      </c>
      <c r="AP390" s="75">
        <f t="shared" ref="AP390:AP449" si="148">T390+AL390</f>
        <v>0</v>
      </c>
      <c r="AQ390" s="90"/>
      <c r="AR390" s="105">
        <f t="shared" ref="AR390:AR449" si="149">AQ390*4000</f>
        <v>0</v>
      </c>
      <c r="AS390" s="90"/>
      <c r="AT390" s="105">
        <f t="shared" ref="AT390:AT449" si="150">AS390*4010.25</f>
        <v>0</v>
      </c>
      <c r="AU390" s="90"/>
      <c r="AV390" s="105">
        <f t="shared" ref="AV390:AV449" si="151">AU390*4500</f>
        <v>0</v>
      </c>
      <c r="AW390" s="90"/>
      <c r="AX390" s="105">
        <f t="shared" ref="AX390:AX449" si="152">AW390*2293.59</f>
        <v>0</v>
      </c>
      <c r="AY390" s="94">
        <f t="shared" ref="AY390:AY449" si="153">AQ390+AS390+AU390+AW390</f>
        <v>0</v>
      </c>
      <c r="AZ390" s="104">
        <f t="shared" ref="AZ390:AZ449" si="154">AR390+AT390+AV390+AX390</f>
        <v>0</v>
      </c>
      <c r="BA390" s="96"/>
      <c r="BB390" s="96"/>
      <c r="BC390" s="96"/>
      <c r="BD390" s="107"/>
      <c r="BE390" s="107"/>
      <c r="BF390" s="107"/>
      <c r="BG390" s="62">
        <f t="shared" ref="BG390:BG449" si="155">BK390+BL390+BP390</f>
        <v>0</v>
      </c>
      <c r="BH390" s="63">
        <f t="shared" ref="BH390:BJ449" si="156">BM390+BQ390</f>
        <v>0</v>
      </c>
      <c r="BI390" s="64">
        <f t="shared" si="156"/>
        <v>0</v>
      </c>
      <c r="BJ390" s="64">
        <f t="shared" si="156"/>
        <v>0</v>
      </c>
      <c r="BK390" s="67"/>
      <c r="BL390" s="67"/>
      <c r="BM390" s="67"/>
      <c r="BN390" s="67"/>
      <c r="BO390" s="67"/>
      <c r="BP390" s="67"/>
      <c r="BQ390" s="67"/>
      <c r="BR390" s="67"/>
      <c r="BS390" s="68"/>
      <c r="BT390" s="69"/>
      <c r="BU390" s="69"/>
    </row>
    <row r="391" spans="1:73" s="13" customFormat="1" ht="15.75" collapsed="1">
      <c r="A391" s="11">
        <v>31</v>
      </c>
      <c r="B391" s="11" t="s">
        <v>33</v>
      </c>
      <c r="C391" s="46">
        <v>1</v>
      </c>
      <c r="D391" s="47">
        <v>420000</v>
      </c>
      <c r="E391" s="46">
        <v>1</v>
      </c>
      <c r="F391" s="46"/>
      <c r="G391" s="46"/>
      <c r="H391" s="47"/>
      <c r="I391" s="46"/>
      <c r="J391" s="46"/>
      <c r="K391" s="46"/>
      <c r="L391" s="47"/>
      <c r="M391" s="46"/>
      <c r="N391" s="46"/>
      <c r="O391" s="48"/>
      <c r="P391" s="47"/>
      <c r="Q391" s="46"/>
      <c r="R391" s="46"/>
      <c r="S391" s="99">
        <f t="shared" si="135"/>
        <v>1</v>
      </c>
      <c r="T391" s="99">
        <f t="shared" si="136"/>
        <v>420000</v>
      </c>
      <c r="U391" s="99">
        <f t="shared" si="137"/>
        <v>1</v>
      </c>
      <c r="V391" s="99">
        <f t="shared" si="138"/>
        <v>0</v>
      </c>
      <c r="W391" s="73">
        <f t="shared" si="139"/>
        <v>0</v>
      </c>
      <c r="X391" s="73">
        <f t="shared" si="140"/>
        <v>0</v>
      </c>
      <c r="Y391" s="12"/>
      <c r="Z391" s="12"/>
      <c r="AA391" s="76">
        <v>2</v>
      </c>
      <c r="AB391" s="99">
        <v>4500000</v>
      </c>
      <c r="AC391" s="76">
        <v>9</v>
      </c>
      <c r="AD391" s="76">
        <v>0</v>
      </c>
      <c r="AE391" s="76">
        <v>2</v>
      </c>
      <c r="AF391" s="104">
        <v>4344138.24</v>
      </c>
      <c r="AG391" s="76">
        <v>4</v>
      </c>
      <c r="AH391" s="76">
        <v>0</v>
      </c>
      <c r="AI391" s="49">
        <f t="shared" si="141"/>
        <v>4</v>
      </c>
      <c r="AJ391" s="49">
        <f t="shared" si="142"/>
        <v>13</v>
      </c>
      <c r="AK391" s="49">
        <f t="shared" si="143"/>
        <v>0</v>
      </c>
      <c r="AL391" s="75">
        <f t="shared" si="144"/>
        <v>8844138.2400000002</v>
      </c>
      <c r="AM391" s="49">
        <f t="shared" si="145"/>
        <v>5</v>
      </c>
      <c r="AN391" s="49">
        <f t="shared" si="146"/>
        <v>14</v>
      </c>
      <c r="AO391" s="49">
        <f t="shared" si="147"/>
        <v>0</v>
      </c>
      <c r="AP391" s="75">
        <f t="shared" si="148"/>
        <v>9264138.2400000002</v>
      </c>
      <c r="AQ391" s="91">
        <v>7</v>
      </c>
      <c r="AR391" s="105">
        <f t="shared" si="149"/>
        <v>28000</v>
      </c>
      <c r="AS391" s="91">
        <v>1</v>
      </c>
      <c r="AT391" s="105">
        <f t="shared" si="150"/>
        <v>4010.25</v>
      </c>
      <c r="AU391" s="91">
        <v>0</v>
      </c>
      <c r="AV391" s="105">
        <f t="shared" si="151"/>
        <v>0</v>
      </c>
      <c r="AW391" s="91">
        <v>1</v>
      </c>
      <c r="AX391" s="105">
        <f t="shared" si="152"/>
        <v>2293.59</v>
      </c>
      <c r="AY391" s="94">
        <f t="shared" si="153"/>
        <v>9</v>
      </c>
      <c r="AZ391" s="104">
        <f t="shared" si="154"/>
        <v>34303.839999999997</v>
      </c>
      <c r="BA391" s="96"/>
      <c r="BB391" s="96"/>
      <c r="BC391" s="96"/>
      <c r="BD391" s="107"/>
      <c r="BE391" s="107"/>
      <c r="BF391" s="108"/>
      <c r="BG391" s="62">
        <f t="shared" si="155"/>
        <v>0</v>
      </c>
      <c r="BH391" s="63">
        <f t="shared" si="156"/>
        <v>0</v>
      </c>
      <c r="BI391" s="64">
        <f t="shared" si="156"/>
        <v>0</v>
      </c>
      <c r="BJ391" s="64">
        <f t="shared" si="156"/>
        <v>0</v>
      </c>
      <c r="BK391" s="64"/>
      <c r="BL391" s="64">
        <v>0</v>
      </c>
      <c r="BM391" s="64"/>
      <c r="BN391" s="64">
        <v>0</v>
      </c>
      <c r="BO391" s="64">
        <v>0</v>
      </c>
      <c r="BP391" s="64"/>
      <c r="BQ391" s="64"/>
      <c r="BR391" s="64"/>
      <c r="BS391" s="65"/>
      <c r="BT391" s="66">
        <v>0</v>
      </c>
      <c r="BU391" s="66">
        <v>0</v>
      </c>
    </row>
    <row r="392" spans="1:73" ht="15" hidden="1" customHeight="1" outlineLevel="1">
      <c r="A392" s="14">
        <v>1</v>
      </c>
      <c r="B392" s="20" t="s">
        <v>211</v>
      </c>
      <c r="C392" s="46"/>
      <c r="D392" s="47"/>
      <c r="E392" s="46"/>
      <c r="F392" s="46"/>
      <c r="G392" s="46"/>
      <c r="H392" s="47"/>
      <c r="I392" s="46"/>
      <c r="J392" s="46"/>
      <c r="K392" s="46"/>
      <c r="L392" s="47"/>
      <c r="M392" s="46"/>
      <c r="N392" s="46"/>
      <c r="O392" s="48"/>
      <c r="P392" s="47"/>
      <c r="Q392" s="46"/>
      <c r="R392" s="46"/>
      <c r="S392" s="99">
        <f t="shared" si="135"/>
        <v>0</v>
      </c>
      <c r="T392" s="99">
        <f t="shared" si="136"/>
        <v>0</v>
      </c>
      <c r="U392" s="99">
        <f t="shared" si="137"/>
        <v>0</v>
      </c>
      <c r="V392" s="99">
        <f t="shared" si="138"/>
        <v>0</v>
      </c>
      <c r="W392" s="73" t="e">
        <f t="shared" si="139"/>
        <v>#DIV/0!</v>
      </c>
      <c r="X392" s="73" t="e">
        <f t="shared" si="140"/>
        <v>#DIV/0!</v>
      </c>
      <c r="Y392" s="17"/>
      <c r="Z392" s="18"/>
      <c r="AA392" s="82"/>
      <c r="AB392" s="99">
        <v>0</v>
      </c>
      <c r="AC392" s="78"/>
      <c r="AD392" s="78"/>
      <c r="AE392" s="80"/>
      <c r="AF392" s="104">
        <v>0</v>
      </c>
      <c r="AG392" s="81"/>
      <c r="AH392" s="81"/>
      <c r="AI392" s="49">
        <f t="shared" si="141"/>
        <v>0</v>
      </c>
      <c r="AJ392" s="49">
        <f t="shared" si="142"/>
        <v>0</v>
      </c>
      <c r="AK392" s="49">
        <f t="shared" si="143"/>
        <v>0</v>
      </c>
      <c r="AL392" s="75">
        <f t="shared" si="144"/>
        <v>0</v>
      </c>
      <c r="AM392" s="49">
        <f t="shared" si="145"/>
        <v>0</v>
      </c>
      <c r="AN392" s="49">
        <f t="shared" si="146"/>
        <v>0</v>
      </c>
      <c r="AO392" s="49">
        <f t="shared" si="147"/>
        <v>0</v>
      </c>
      <c r="AP392" s="75">
        <f t="shared" si="148"/>
        <v>0</v>
      </c>
      <c r="AQ392" s="90"/>
      <c r="AR392" s="105">
        <f t="shared" si="149"/>
        <v>0</v>
      </c>
      <c r="AS392" s="90"/>
      <c r="AT392" s="105">
        <f t="shared" si="150"/>
        <v>0</v>
      </c>
      <c r="AU392" s="90"/>
      <c r="AV392" s="105">
        <f t="shared" si="151"/>
        <v>0</v>
      </c>
      <c r="AW392" s="90"/>
      <c r="AX392" s="105">
        <f t="shared" si="152"/>
        <v>0</v>
      </c>
      <c r="AY392" s="94">
        <f t="shared" si="153"/>
        <v>0</v>
      </c>
      <c r="AZ392" s="104">
        <f t="shared" si="154"/>
        <v>0</v>
      </c>
      <c r="BA392" s="96"/>
      <c r="BB392" s="96"/>
      <c r="BC392" s="96"/>
      <c r="BD392" s="107"/>
      <c r="BE392" s="107"/>
      <c r="BF392" s="107"/>
      <c r="BG392" s="62">
        <f t="shared" si="155"/>
        <v>0</v>
      </c>
      <c r="BH392" s="63">
        <f t="shared" si="156"/>
        <v>0</v>
      </c>
      <c r="BI392" s="64">
        <f t="shared" si="156"/>
        <v>0</v>
      </c>
      <c r="BJ392" s="64">
        <f t="shared" si="156"/>
        <v>0</v>
      </c>
      <c r="BK392" s="67"/>
      <c r="BL392" s="67"/>
      <c r="BM392" s="67"/>
      <c r="BN392" s="67"/>
      <c r="BO392" s="67"/>
      <c r="BP392" s="67"/>
      <c r="BQ392" s="67"/>
      <c r="BR392" s="67"/>
      <c r="BS392" s="68"/>
      <c r="BT392" s="69"/>
      <c r="BU392" s="69"/>
    </row>
    <row r="393" spans="1:73" ht="25.5" hidden="1" customHeight="1" outlineLevel="1">
      <c r="A393" s="14">
        <v>2</v>
      </c>
      <c r="B393" s="20" t="s">
        <v>212</v>
      </c>
      <c r="C393" s="46"/>
      <c r="D393" s="47"/>
      <c r="E393" s="46"/>
      <c r="F393" s="46"/>
      <c r="G393" s="46"/>
      <c r="H393" s="47"/>
      <c r="I393" s="46"/>
      <c r="J393" s="46"/>
      <c r="K393" s="46"/>
      <c r="L393" s="47"/>
      <c r="M393" s="46"/>
      <c r="N393" s="46"/>
      <c r="O393" s="48"/>
      <c r="P393" s="47"/>
      <c r="Q393" s="46"/>
      <c r="R393" s="46"/>
      <c r="S393" s="99">
        <f t="shared" si="135"/>
        <v>0</v>
      </c>
      <c r="T393" s="99">
        <f t="shared" si="136"/>
        <v>0</v>
      </c>
      <c r="U393" s="99">
        <f t="shared" si="137"/>
        <v>0</v>
      </c>
      <c r="V393" s="99">
        <f t="shared" si="138"/>
        <v>0</v>
      </c>
      <c r="W393" s="73" t="e">
        <f t="shared" si="139"/>
        <v>#DIV/0!</v>
      </c>
      <c r="X393" s="73" t="e">
        <f t="shared" si="140"/>
        <v>#DIV/0!</v>
      </c>
      <c r="Y393" s="17"/>
      <c r="Z393" s="18"/>
      <c r="AA393" s="82"/>
      <c r="AB393" s="99">
        <v>0</v>
      </c>
      <c r="AC393" s="78"/>
      <c r="AD393" s="78"/>
      <c r="AE393" s="80"/>
      <c r="AF393" s="104">
        <v>0</v>
      </c>
      <c r="AG393" s="81"/>
      <c r="AH393" s="81"/>
      <c r="AI393" s="49">
        <f t="shared" si="141"/>
        <v>0</v>
      </c>
      <c r="AJ393" s="49">
        <f t="shared" si="142"/>
        <v>0</v>
      </c>
      <c r="AK393" s="49">
        <f t="shared" si="143"/>
        <v>0</v>
      </c>
      <c r="AL393" s="75">
        <f t="shared" si="144"/>
        <v>0</v>
      </c>
      <c r="AM393" s="49">
        <f t="shared" si="145"/>
        <v>0</v>
      </c>
      <c r="AN393" s="49">
        <f t="shared" si="146"/>
        <v>0</v>
      </c>
      <c r="AO393" s="49">
        <f t="shared" si="147"/>
        <v>0</v>
      </c>
      <c r="AP393" s="75">
        <f t="shared" si="148"/>
        <v>0</v>
      </c>
      <c r="AQ393" s="90"/>
      <c r="AR393" s="105">
        <f t="shared" si="149"/>
        <v>0</v>
      </c>
      <c r="AS393" s="90"/>
      <c r="AT393" s="105">
        <f t="shared" si="150"/>
        <v>0</v>
      </c>
      <c r="AU393" s="90"/>
      <c r="AV393" s="105">
        <f t="shared" si="151"/>
        <v>0</v>
      </c>
      <c r="AW393" s="90"/>
      <c r="AX393" s="105">
        <f t="shared" si="152"/>
        <v>0</v>
      </c>
      <c r="AY393" s="94">
        <f t="shared" si="153"/>
        <v>0</v>
      </c>
      <c r="AZ393" s="104">
        <f t="shared" si="154"/>
        <v>0</v>
      </c>
      <c r="BA393" s="96"/>
      <c r="BB393" s="96"/>
      <c r="BC393" s="96"/>
      <c r="BD393" s="107"/>
      <c r="BE393" s="107"/>
      <c r="BF393" s="107"/>
      <c r="BG393" s="62">
        <f t="shared" si="155"/>
        <v>0</v>
      </c>
      <c r="BH393" s="63">
        <f t="shared" si="156"/>
        <v>0</v>
      </c>
      <c r="BI393" s="64">
        <f t="shared" si="156"/>
        <v>0</v>
      </c>
      <c r="BJ393" s="64">
        <f t="shared" si="156"/>
        <v>0</v>
      </c>
      <c r="BK393" s="67"/>
      <c r="BL393" s="67"/>
      <c r="BM393" s="67"/>
      <c r="BN393" s="67"/>
      <c r="BO393" s="67"/>
      <c r="BP393" s="67"/>
      <c r="BQ393" s="67"/>
      <c r="BR393" s="67"/>
      <c r="BS393" s="68"/>
      <c r="BT393" s="69"/>
      <c r="BU393" s="69"/>
    </row>
    <row r="394" spans="1:73" ht="12.75" hidden="1" customHeight="1" outlineLevel="1">
      <c r="A394" s="14">
        <v>3</v>
      </c>
      <c r="B394" s="20" t="s">
        <v>213</v>
      </c>
      <c r="C394" s="46"/>
      <c r="D394" s="47"/>
      <c r="E394" s="46"/>
      <c r="F394" s="46"/>
      <c r="G394" s="46"/>
      <c r="H394" s="47"/>
      <c r="I394" s="46"/>
      <c r="J394" s="46"/>
      <c r="K394" s="46"/>
      <c r="L394" s="47"/>
      <c r="M394" s="46"/>
      <c r="N394" s="46"/>
      <c r="O394" s="48"/>
      <c r="P394" s="47"/>
      <c r="Q394" s="46"/>
      <c r="R394" s="46"/>
      <c r="S394" s="99">
        <f t="shared" si="135"/>
        <v>0</v>
      </c>
      <c r="T394" s="99">
        <f t="shared" si="136"/>
        <v>0</v>
      </c>
      <c r="U394" s="99">
        <f t="shared" si="137"/>
        <v>0</v>
      </c>
      <c r="V394" s="99">
        <f t="shared" si="138"/>
        <v>0</v>
      </c>
      <c r="W394" s="73" t="e">
        <f t="shared" si="139"/>
        <v>#DIV/0!</v>
      </c>
      <c r="X394" s="73" t="e">
        <f t="shared" si="140"/>
        <v>#DIV/0!</v>
      </c>
      <c r="Y394" s="17"/>
      <c r="Z394" s="18"/>
      <c r="AA394" s="82"/>
      <c r="AB394" s="99">
        <v>0</v>
      </c>
      <c r="AC394" s="78"/>
      <c r="AD394" s="78"/>
      <c r="AE394" s="80"/>
      <c r="AF394" s="104">
        <v>0</v>
      </c>
      <c r="AG394" s="81"/>
      <c r="AH394" s="81"/>
      <c r="AI394" s="49">
        <f t="shared" si="141"/>
        <v>0</v>
      </c>
      <c r="AJ394" s="49">
        <f t="shared" si="142"/>
        <v>0</v>
      </c>
      <c r="AK394" s="49">
        <f t="shared" si="143"/>
        <v>0</v>
      </c>
      <c r="AL394" s="75">
        <f t="shared" si="144"/>
        <v>0</v>
      </c>
      <c r="AM394" s="49">
        <f t="shared" si="145"/>
        <v>0</v>
      </c>
      <c r="AN394" s="49">
        <f t="shared" si="146"/>
        <v>0</v>
      </c>
      <c r="AO394" s="49">
        <f t="shared" si="147"/>
        <v>0</v>
      </c>
      <c r="AP394" s="75">
        <f t="shared" si="148"/>
        <v>0</v>
      </c>
      <c r="AQ394" s="90"/>
      <c r="AR394" s="105">
        <f t="shared" si="149"/>
        <v>0</v>
      </c>
      <c r="AS394" s="90"/>
      <c r="AT394" s="105">
        <f t="shared" si="150"/>
        <v>0</v>
      </c>
      <c r="AU394" s="90"/>
      <c r="AV394" s="105">
        <f t="shared" si="151"/>
        <v>0</v>
      </c>
      <c r="AW394" s="90"/>
      <c r="AX394" s="105">
        <f t="shared" si="152"/>
        <v>0</v>
      </c>
      <c r="AY394" s="94">
        <f t="shared" si="153"/>
        <v>0</v>
      </c>
      <c r="AZ394" s="104">
        <f t="shared" si="154"/>
        <v>0</v>
      </c>
      <c r="BA394" s="96"/>
      <c r="BB394" s="96"/>
      <c r="BC394" s="96"/>
      <c r="BD394" s="107"/>
      <c r="BE394" s="107"/>
      <c r="BF394" s="107"/>
      <c r="BG394" s="62">
        <f t="shared" si="155"/>
        <v>0</v>
      </c>
      <c r="BH394" s="63">
        <f t="shared" si="156"/>
        <v>0</v>
      </c>
      <c r="BI394" s="64">
        <f t="shared" si="156"/>
        <v>0</v>
      </c>
      <c r="BJ394" s="64">
        <f t="shared" si="156"/>
        <v>0</v>
      </c>
      <c r="BK394" s="67"/>
      <c r="BL394" s="67"/>
      <c r="BM394" s="67"/>
      <c r="BN394" s="67"/>
      <c r="BO394" s="67"/>
      <c r="BP394" s="67"/>
      <c r="BQ394" s="67"/>
      <c r="BR394" s="67"/>
      <c r="BS394" s="68"/>
      <c r="BT394" s="69"/>
      <c r="BU394" s="69"/>
    </row>
    <row r="395" spans="1:73" ht="25.5" hidden="1" customHeight="1" outlineLevel="1">
      <c r="A395" s="14">
        <v>4</v>
      </c>
      <c r="B395" s="20" t="s">
        <v>214</v>
      </c>
      <c r="C395" s="46"/>
      <c r="D395" s="47"/>
      <c r="E395" s="46"/>
      <c r="F395" s="46"/>
      <c r="G395" s="46"/>
      <c r="H395" s="47"/>
      <c r="I395" s="46"/>
      <c r="J395" s="46"/>
      <c r="K395" s="46"/>
      <c r="L395" s="47"/>
      <c r="M395" s="46"/>
      <c r="N395" s="46"/>
      <c r="O395" s="48"/>
      <c r="P395" s="47"/>
      <c r="Q395" s="46"/>
      <c r="R395" s="46"/>
      <c r="S395" s="99">
        <f t="shared" si="135"/>
        <v>0</v>
      </c>
      <c r="T395" s="99">
        <f t="shared" si="136"/>
        <v>0</v>
      </c>
      <c r="U395" s="99">
        <f t="shared" si="137"/>
        <v>0</v>
      </c>
      <c r="V395" s="99">
        <f t="shared" si="138"/>
        <v>0</v>
      </c>
      <c r="W395" s="73" t="e">
        <f t="shared" si="139"/>
        <v>#DIV/0!</v>
      </c>
      <c r="X395" s="73" t="e">
        <f t="shared" si="140"/>
        <v>#DIV/0!</v>
      </c>
      <c r="Y395" s="17"/>
      <c r="Z395" s="18"/>
      <c r="AA395" s="82"/>
      <c r="AB395" s="99">
        <v>0</v>
      </c>
      <c r="AC395" s="78"/>
      <c r="AD395" s="78"/>
      <c r="AE395" s="80"/>
      <c r="AF395" s="104">
        <v>0</v>
      </c>
      <c r="AG395" s="81"/>
      <c r="AH395" s="81"/>
      <c r="AI395" s="49">
        <f t="shared" si="141"/>
        <v>0</v>
      </c>
      <c r="AJ395" s="49">
        <f t="shared" si="142"/>
        <v>0</v>
      </c>
      <c r="AK395" s="49">
        <f t="shared" si="143"/>
        <v>0</v>
      </c>
      <c r="AL395" s="75">
        <f t="shared" si="144"/>
        <v>0</v>
      </c>
      <c r="AM395" s="49">
        <f t="shared" si="145"/>
        <v>0</v>
      </c>
      <c r="AN395" s="49">
        <f t="shared" si="146"/>
        <v>0</v>
      </c>
      <c r="AO395" s="49">
        <f t="shared" si="147"/>
        <v>0</v>
      </c>
      <c r="AP395" s="75">
        <f t="shared" si="148"/>
        <v>0</v>
      </c>
      <c r="AQ395" s="90"/>
      <c r="AR395" s="105">
        <f t="shared" si="149"/>
        <v>0</v>
      </c>
      <c r="AS395" s="90"/>
      <c r="AT395" s="105">
        <f t="shared" si="150"/>
        <v>0</v>
      </c>
      <c r="AU395" s="90"/>
      <c r="AV395" s="105">
        <f t="shared" si="151"/>
        <v>0</v>
      </c>
      <c r="AW395" s="90"/>
      <c r="AX395" s="105">
        <f t="shared" si="152"/>
        <v>0</v>
      </c>
      <c r="AY395" s="94">
        <f t="shared" si="153"/>
        <v>0</v>
      </c>
      <c r="AZ395" s="104">
        <f t="shared" si="154"/>
        <v>0</v>
      </c>
      <c r="BA395" s="96"/>
      <c r="BB395" s="96"/>
      <c r="BC395" s="96"/>
      <c r="BD395" s="107"/>
      <c r="BE395" s="107"/>
      <c r="BF395" s="107"/>
      <c r="BG395" s="62">
        <f t="shared" si="155"/>
        <v>0</v>
      </c>
      <c r="BH395" s="63">
        <f t="shared" si="156"/>
        <v>0</v>
      </c>
      <c r="BI395" s="64">
        <f t="shared" si="156"/>
        <v>0</v>
      </c>
      <c r="BJ395" s="64">
        <f t="shared" si="156"/>
        <v>0</v>
      </c>
      <c r="BK395" s="67"/>
      <c r="BL395" s="67"/>
      <c r="BM395" s="67"/>
      <c r="BN395" s="67"/>
      <c r="BO395" s="67"/>
      <c r="BP395" s="67"/>
      <c r="BQ395" s="67"/>
      <c r="BR395" s="67"/>
      <c r="BS395" s="68"/>
      <c r="BT395" s="69"/>
      <c r="BU395" s="69"/>
    </row>
    <row r="396" spans="1:73" ht="12.75" hidden="1" customHeight="1" outlineLevel="1">
      <c r="A396" s="14">
        <v>5</v>
      </c>
      <c r="B396" s="20" t="s">
        <v>215</v>
      </c>
      <c r="C396" s="46"/>
      <c r="D396" s="47"/>
      <c r="E396" s="46"/>
      <c r="F396" s="46"/>
      <c r="G396" s="46"/>
      <c r="H396" s="47"/>
      <c r="I396" s="46"/>
      <c r="J396" s="46"/>
      <c r="K396" s="46"/>
      <c r="L396" s="47"/>
      <c r="M396" s="46"/>
      <c r="N396" s="46"/>
      <c r="O396" s="48"/>
      <c r="P396" s="47"/>
      <c r="Q396" s="46"/>
      <c r="R396" s="46"/>
      <c r="S396" s="99">
        <f t="shared" si="135"/>
        <v>0</v>
      </c>
      <c r="T396" s="99">
        <f t="shared" si="136"/>
        <v>0</v>
      </c>
      <c r="U396" s="99">
        <f t="shared" si="137"/>
        <v>0</v>
      </c>
      <c r="V396" s="99">
        <f t="shared" si="138"/>
        <v>0</v>
      </c>
      <c r="W396" s="73" t="e">
        <f t="shared" si="139"/>
        <v>#DIV/0!</v>
      </c>
      <c r="X396" s="73" t="e">
        <f t="shared" si="140"/>
        <v>#DIV/0!</v>
      </c>
      <c r="Y396" s="17"/>
      <c r="Z396" s="18"/>
      <c r="AA396" s="82"/>
      <c r="AB396" s="99">
        <v>0</v>
      </c>
      <c r="AC396" s="78"/>
      <c r="AD396" s="78"/>
      <c r="AE396" s="80"/>
      <c r="AF396" s="104">
        <v>0</v>
      </c>
      <c r="AG396" s="81"/>
      <c r="AH396" s="81"/>
      <c r="AI396" s="49">
        <f t="shared" si="141"/>
        <v>0</v>
      </c>
      <c r="AJ396" s="49">
        <f t="shared" si="142"/>
        <v>0</v>
      </c>
      <c r="AK396" s="49">
        <f t="shared" si="143"/>
        <v>0</v>
      </c>
      <c r="AL396" s="75">
        <f t="shared" si="144"/>
        <v>0</v>
      </c>
      <c r="AM396" s="49">
        <f t="shared" si="145"/>
        <v>0</v>
      </c>
      <c r="AN396" s="49">
        <f t="shared" si="146"/>
        <v>0</v>
      </c>
      <c r="AO396" s="49">
        <f t="shared" si="147"/>
        <v>0</v>
      </c>
      <c r="AP396" s="75">
        <f t="shared" si="148"/>
        <v>0</v>
      </c>
      <c r="AQ396" s="90"/>
      <c r="AR396" s="105">
        <f t="shared" si="149"/>
        <v>0</v>
      </c>
      <c r="AS396" s="90"/>
      <c r="AT396" s="105">
        <f t="shared" si="150"/>
        <v>0</v>
      </c>
      <c r="AU396" s="90"/>
      <c r="AV396" s="105">
        <f t="shared" si="151"/>
        <v>0</v>
      </c>
      <c r="AW396" s="90"/>
      <c r="AX396" s="105">
        <f t="shared" si="152"/>
        <v>0</v>
      </c>
      <c r="AY396" s="94">
        <f t="shared" si="153"/>
        <v>0</v>
      </c>
      <c r="AZ396" s="104">
        <f t="shared" si="154"/>
        <v>0</v>
      </c>
      <c r="BA396" s="96"/>
      <c r="BB396" s="96"/>
      <c r="BC396" s="96"/>
      <c r="BD396" s="107"/>
      <c r="BE396" s="107"/>
      <c r="BF396" s="107"/>
      <c r="BG396" s="62">
        <f t="shared" si="155"/>
        <v>0</v>
      </c>
      <c r="BH396" s="63">
        <f t="shared" si="156"/>
        <v>0</v>
      </c>
      <c r="BI396" s="64">
        <f t="shared" si="156"/>
        <v>0</v>
      </c>
      <c r="BJ396" s="64">
        <f t="shared" si="156"/>
        <v>0</v>
      </c>
      <c r="BK396" s="67"/>
      <c r="BL396" s="67"/>
      <c r="BM396" s="67"/>
      <c r="BN396" s="67"/>
      <c r="BO396" s="67"/>
      <c r="BP396" s="67"/>
      <c r="BQ396" s="67"/>
      <c r="BR396" s="67"/>
      <c r="BS396" s="68"/>
      <c r="BT396" s="69"/>
      <c r="BU396" s="69"/>
    </row>
    <row r="397" spans="1:73" ht="12.75" hidden="1" customHeight="1" outlineLevel="1">
      <c r="A397" s="14">
        <v>6</v>
      </c>
      <c r="B397" s="20" t="s">
        <v>216</v>
      </c>
      <c r="C397" s="46"/>
      <c r="D397" s="47"/>
      <c r="E397" s="46"/>
      <c r="F397" s="46"/>
      <c r="G397" s="46"/>
      <c r="H397" s="47"/>
      <c r="I397" s="46"/>
      <c r="J397" s="46"/>
      <c r="K397" s="46"/>
      <c r="L397" s="47"/>
      <c r="M397" s="46"/>
      <c r="N397" s="46"/>
      <c r="O397" s="48"/>
      <c r="P397" s="47"/>
      <c r="Q397" s="46"/>
      <c r="R397" s="46"/>
      <c r="S397" s="99">
        <f t="shared" si="135"/>
        <v>0</v>
      </c>
      <c r="T397" s="99">
        <f t="shared" si="136"/>
        <v>0</v>
      </c>
      <c r="U397" s="99">
        <f t="shared" si="137"/>
        <v>0</v>
      </c>
      <c r="V397" s="99">
        <f t="shared" si="138"/>
        <v>0</v>
      </c>
      <c r="W397" s="73" t="e">
        <f t="shared" si="139"/>
        <v>#DIV/0!</v>
      </c>
      <c r="X397" s="73" t="e">
        <f t="shared" si="140"/>
        <v>#DIV/0!</v>
      </c>
      <c r="Y397" s="17"/>
      <c r="Z397" s="18"/>
      <c r="AA397" s="82"/>
      <c r="AB397" s="99">
        <v>0</v>
      </c>
      <c r="AC397" s="78"/>
      <c r="AD397" s="78"/>
      <c r="AE397" s="80"/>
      <c r="AF397" s="104">
        <v>0</v>
      </c>
      <c r="AG397" s="81"/>
      <c r="AH397" s="81"/>
      <c r="AI397" s="49">
        <f t="shared" si="141"/>
        <v>0</v>
      </c>
      <c r="AJ397" s="49">
        <f t="shared" si="142"/>
        <v>0</v>
      </c>
      <c r="AK397" s="49">
        <f t="shared" si="143"/>
        <v>0</v>
      </c>
      <c r="AL397" s="75">
        <f t="shared" si="144"/>
        <v>0</v>
      </c>
      <c r="AM397" s="49">
        <f t="shared" si="145"/>
        <v>0</v>
      </c>
      <c r="AN397" s="49">
        <f t="shared" si="146"/>
        <v>0</v>
      </c>
      <c r="AO397" s="49">
        <f t="shared" si="147"/>
        <v>0</v>
      </c>
      <c r="AP397" s="75">
        <f t="shared" si="148"/>
        <v>0</v>
      </c>
      <c r="AQ397" s="90"/>
      <c r="AR397" s="105">
        <f t="shared" si="149"/>
        <v>0</v>
      </c>
      <c r="AS397" s="90"/>
      <c r="AT397" s="105">
        <f t="shared" si="150"/>
        <v>0</v>
      </c>
      <c r="AU397" s="90"/>
      <c r="AV397" s="105">
        <f t="shared" si="151"/>
        <v>0</v>
      </c>
      <c r="AW397" s="90"/>
      <c r="AX397" s="105">
        <f t="shared" si="152"/>
        <v>0</v>
      </c>
      <c r="AY397" s="94">
        <f t="shared" si="153"/>
        <v>0</v>
      </c>
      <c r="AZ397" s="104">
        <f t="shared" si="154"/>
        <v>0</v>
      </c>
      <c r="BA397" s="96"/>
      <c r="BB397" s="96"/>
      <c r="BC397" s="96"/>
      <c r="BD397" s="107"/>
      <c r="BE397" s="107"/>
      <c r="BF397" s="107"/>
      <c r="BG397" s="62">
        <f t="shared" si="155"/>
        <v>0</v>
      </c>
      <c r="BH397" s="63">
        <f t="shared" si="156"/>
        <v>0</v>
      </c>
      <c r="BI397" s="64">
        <f t="shared" si="156"/>
        <v>0</v>
      </c>
      <c r="BJ397" s="64">
        <f t="shared" si="156"/>
        <v>0</v>
      </c>
      <c r="BK397" s="67"/>
      <c r="BL397" s="67"/>
      <c r="BM397" s="67"/>
      <c r="BN397" s="67"/>
      <c r="BO397" s="67"/>
      <c r="BP397" s="67"/>
      <c r="BQ397" s="67"/>
      <c r="BR397" s="67"/>
      <c r="BS397" s="68"/>
      <c r="BT397" s="69"/>
      <c r="BU397" s="69"/>
    </row>
    <row r="398" spans="1:73" ht="25.5" hidden="1" customHeight="1" outlineLevel="1">
      <c r="A398" s="14">
        <v>7</v>
      </c>
      <c r="B398" s="20" t="s">
        <v>217</v>
      </c>
      <c r="C398" s="46"/>
      <c r="D398" s="47"/>
      <c r="E398" s="46"/>
      <c r="F398" s="46"/>
      <c r="G398" s="46"/>
      <c r="H398" s="47"/>
      <c r="I398" s="46"/>
      <c r="J398" s="46"/>
      <c r="K398" s="46"/>
      <c r="L398" s="47"/>
      <c r="M398" s="46"/>
      <c r="N398" s="46"/>
      <c r="O398" s="48"/>
      <c r="P398" s="47"/>
      <c r="Q398" s="46"/>
      <c r="R398" s="46"/>
      <c r="S398" s="99">
        <f t="shared" si="135"/>
        <v>0</v>
      </c>
      <c r="T398" s="99">
        <f t="shared" si="136"/>
        <v>0</v>
      </c>
      <c r="U398" s="99">
        <f t="shared" si="137"/>
        <v>0</v>
      </c>
      <c r="V398" s="99">
        <f t="shared" si="138"/>
        <v>0</v>
      </c>
      <c r="W398" s="73" t="e">
        <f t="shared" si="139"/>
        <v>#DIV/0!</v>
      </c>
      <c r="X398" s="73" t="e">
        <f t="shared" si="140"/>
        <v>#DIV/0!</v>
      </c>
      <c r="Y398" s="17"/>
      <c r="Z398" s="18"/>
      <c r="AA398" s="82"/>
      <c r="AB398" s="99">
        <v>0</v>
      </c>
      <c r="AC398" s="78"/>
      <c r="AD398" s="78"/>
      <c r="AE398" s="80"/>
      <c r="AF398" s="104">
        <v>0</v>
      </c>
      <c r="AG398" s="81"/>
      <c r="AH398" s="81"/>
      <c r="AI398" s="49">
        <f t="shared" si="141"/>
        <v>0</v>
      </c>
      <c r="AJ398" s="49">
        <f t="shared" si="142"/>
        <v>0</v>
      </c>
      <c r="AK398" s="49">
        <f t="shared" si="143"/>
        <v>0</v>
      </c>
      <c r="AL398" s="75">
        <f t="shared" si="144"/>
        <v>0</v>
      </c>
      <c r="AM398" s="49">
        <f t="shared" si="145"/>
        <v>0</v>
      </c>
      <c r="AN398" s="49">
        <f t="shared" si="146"/>
        <v>0</v>
      </c>
      <c r="AO398" s="49">
        <f t="shared" si="147"/>
        <v>0</v>
      </c>
      <c r="AP398" s="75">
        <f t="shared" si="148"/>
        <v>0</v>
      </c>
      <c r="AQ398" s="90"/>
      <c r="AR398" s="105">
        <f t="shared" si="149"/>
        <v>0</v>
      </c>
      <c r="AS398" s="90"/>
      <c r="AT398" s="105">
        <f t="shared" si="150"/>
        <v>0</v>
      </c>
      <c r="AU398" s="90"/>
      <c r="AV398" s="105">
        <f t="shared" si="151"/>
        <v>0</v>
      </c>
      <c r="AW398" s="90"/>
      <c r="AX398" s="105">
        <f t="shared" si="152"/>
        <v>0</v>
      </c>
      <c r="AY398" s="94">
        <f t="shared" si="153"/>
        <v>0</v>
      </c>
      <c r="AZ398" s="104">
        <f t="shared" si="154"/>
        <v>0</v>
      </c>
      <c r="BA398" s="96"/>
      <c r="BB398" s="96"/>
      <c r="BC398" s="96"/>
      <c r="BD398" s="107"/>
      <c r="BE398" s="107"/>
      <c r="BF398" s="107"/>
      <c r="BG398" s="62">
        <f t="shared" si="155"/>
        <v>0</v>
      </c>
      <c r="BH398" s="63">
        <f t="shared" si="156"/>
        <v>0</v>
      </c>
      <c r="BI398" s="64">
        <f t="shared" si="156"/>
        <v>0</v>
      </c>
      <c r="BJ398" s="64">
        <f t="shared" si="156"/>
        <v>0</v>
      </c>
      <c r="BK398" s="67"/>
      <c r="BL398" s="67"/>
      <c r="BM398" s="67"/>
      <c r="BN398" s="67"/>
      <c r="BO398" s="67"/>
      <c r="BP398" s="67"/>
      <c r="BQ398" s="67"/>
      <c r="BR398" s="67"/>
      <c r="BS398" s="68"/>
      <c r="BT398" s="69"/>
      <c r="BU398" s="69"/>
    </row>
    <row r="399" spans="1:73" ht="25.5" hidden="1" customHeight="1" outlineLevel="1">
      <c r="A399" s="14">
        <v>8</v>
      </c>
      <c r="B399" s="20" t="s">
        <v>218</v>
      </c>
      <c r="C399" s="46"/>
      <c r="D399" s="47"/>
      <c r="E399" s="46"/>
      <c r="F399" s="46"/>
      <c r="G399" s="46"/>
      <c r="H399" s="47"/>
      <c r="I399" s="46"/>
      <c r="J399" s="46"/>
      <c r="K399" s="46"/>
      <c r="L399" s="47"/>
      <c r="M399" s="46"/>
      <c r="N399" s="46"/>
      <c r="O399" s="48"/>
      <c r="P399" s="47"/>
      <c r="Q399" s="46"/>
      <c r="R399" s="46"/>
      <c r="S399" s="99">
        <f t="shared" si="135"/>
        <v>0</v>
      </c>
      <c r="T399" s="99">
        <f t="shared" si="136"/>
        <v>0</v>
      </c>
      <c r="U399" s="99">
        <f t="shared" si="137"/>
        <v>0</v>
      </c>
      <c r="V399" s="99">
        <f t="shared" si="138"/>
        <v>0</v>
      </c>
      <c r="W399" s="73" t="e">
        <f t="shared" si="139"/>
        <v>#DIV/0!</v>
      </c>
      <c r="X399" s="73" t="e">
        <f t="shared" si="140"/>
        <v>#DIV/0!</v>
      </c>
      <c r="Y399" s="17"/>
      <c r="Z399" s="18"/>
      <c r="AA399" s="82"/>
      <c r="AB399" s="99">
        <v>0</v>
      </c>
      <c r="AC399" s="78"/>
      <c r="AD399" s="78"/>
      <c r="AE399" s="80"/>
      <c r="AF399" s="104">
        <v>0</v>
      </c>
      <c r="AG399" s="81"/>
      <c r="AH399" s="81"/>
      <c r="AI399" s="49">
        <f t="shared" si="141"/>
        <v>0</v>
      </c>
      <c r="AJ399" s="49">
        <f t="shared" si="142"/>
        <v>0</v>
      </c>
      <c r="AK399" s="49">
        <f t="shared" si="143"/>
        <v>0</v>
      </c>
      <c r="AL399" s="75">
        <f t="shared" si="144"/>
        <v>0</v>
      </c>
      <c r="AM399" s="49">
        <f t="shared" si="145"/>
        <v>0</v>
      </c>
      <c r="AN399" s="49">
        <f t="shared" si="146"/>
        <v>0</v>
      </c>
      <c r="AO399" s="49">
        <f t="shared" si="147"/>
        <v>0</v>
      </c>
      <c r="AP399" s="75">
        <f t="shared" si="148"/>
        <v>0</v>
      </c>
      <c r="AQ399" s="90"/>
      <c r="AR399" s="105">
        <f t="shared" si="149"/>
        <v>0</v>
      </c>
      <c r="AS399" s="90"/>
      <c r="AT399" s="105">
        <f t="shared" si="150"/>
        <v>0</v>
      </c>
      <c r="AU399" s="90"/>
      <c r="AV399" s="105">
        <f t="shared" si="151"/>
        <v>0</v>
      </c>
      <c r="AW399" s="90"/>
      <c r="AX399" s="105">
        <f t="shared" si="152"/>
        <v>0</v>
      </c>
      <c r="AY399" s="94">
        <f t="shared" si="153"/>
        <v>0</v>
      </c>
      <c r="AZ399" s="104">
        <f t="shared" si="154"/>
        <v>0</v>
      </c>
      <c r="BA399" s="96"/>
      <c r="BB399" s="96"/>
      <c r="BC399" s="96"/>
      <c r="BD399" s="107"/>
      <c r="BE399" s="107"/>
      <c r="BF399" s="107"/>
      <c r="BG399" s="62">
        <f t="shared" si="155"/>
        <v>0</v>
      </c>
      <c r="BH399" s="63">
        <f t="shared" si="156"/>
        <v>0</v>
      </c>
      <c r="BI399" s="64">
        <f t="shared" si="156"/>
        <v>0</v>
      </c>
      <c r="BJ399" s="64">
        <f t="shared" si="156"/>
        <v>0</v>
      </c>
      <c r="BK399" s="67"/>
      <c r="BL399" s="67"/>
      <c r="BM399" s="67"/>
      <c r="BN399" s="67"/>
      <c r="BO399" s="67"/>
      <c r="BP399" s="67"/>
      <c r="BQ399" s="67"/>
      <c r="BR399" s="67"/>
      <c r="BS399" s="68"/>
      <c r="BT399" s="69"/>
      <c r="BU399" s="69"/>
    </row>
    <row r="400" spans="1:73" ht="12.75" hidden="1" customHeight="1" outlineLevel="1">
      <c r="A400" s="14">
        <v>9</v>
      </c>
      <c r="B400" s="20" t="s">
        <v>219</v>
      </c>
      <c r="C400" s="46"/>
      <c r="D400" s="47"/>
      <c r="E400" s="46"/>
      <c r="F400" s="46"/>
      <c r="G400" s="46"/>
      <c r="H400" s="47"/>
      <c r="I400" s="46"/>
      <c r="J400" s="46"/>
      <c r="K400" s="46"/>
      <c r="L400" s="47"/>
      <c r="M400" s="46"/>
      <c r="N400" s="46"/>
      <c r="O400" s="48"/>
      <c r="P400" s="47"/>
      <c r="Q400" s="46"/>
      <c r="R400" s="46"/>
      <c r="S400" s="99">
        <f t="shared" si="135"/>
        <v>0</v>
      </c>
      <c r="T400" s="99">
        <f t="shared" si="136"/>
        <v>0</v>
      </c>
      <c r="U400" s="99">
        <f t="shared" si="137"/>
        <v>0</v>
      </c>
      <c r="V400" s="99">
        <f t="shared" si="138"/>
        <v>0</v>
      </c>
      <c r="W400" s="73" t="e">
        <f t="shared" si="139"/>
        <v>#DIV/0!</v>
      </c>
      <c r="X400" s="73" t="e">
        <f t="shared" si="140"/>
        <v>#DIV/0!</v>
      </c>
      <c r="Y400" s="17"/>
      <c r="Z400" s="18"/>
      <c r="AA400" s="82"/>
      <c r="AB400" s="99">
        <v>0</v>
      </c>
      <c r="AC400" s="78"/>
      <c r="AD400" s="78"/>
      <c r="AE400" s="80"/>
      <c r="AF400" s="104">
        <v>0</v>
      </c>
      <c r="AG400" s="81"/>
      <c r="AH400" s="81"/>
      <c r="AI400" s="49">
        <f t="shared" si="141"/>
        <v>0</v>
      </c>
      <c r="AJ400" s="49">
        <f t="shared" si="142"/>
        <v>0</v>
      </c>
      <c r="AK400" s="49">
        <f t="shared" si="143"/>
        <v>0</v>
      </c>
      <c r="AL400" s="75">
        <f t="shared" si="144"/>
        <v>0</v>
      </c>
      <c r="AM400" s="49">
        <f t="shared" si="145"/>
        <v>0</v>
      </c>
      <c r="AN400" s="49">
        <f t="shared" si="146"/>
        <v>0</v>
      </c>
      <c r="AO400" s="49">
        <f t="shared" si="147"/>
        <v>0</v>
      </c>
      <c r="AP400" s="75">
        <f t="shared" si="148"/>
        <v>0</v>
      </c>
      <c r="AQ400" s="90"/>
      <c r="AR400" s="105">
        <f t="shared" si="149"/>
        <v>0</v>
      </c>
      <c r="AS400" s="90"/>
      <c r="AT400" s="105">
        <f t="shared" si="150"/>
        <v>0</v>
      </c>
      <c r="AU400" s="90"/>
      <c r="AV400" s="105">
        <f t="shared" si="151"/>
        <v>0</v>
      </c>
      <c r="AW400" s="90"/>
      <c r="AX400" s="105">
        <f t="shared" si="152"/>
        <v>0</v>
      </c>
      <c r="AY400" s="94">
        <f t="shared" si="153"/>
        <v>0</v>
      </c>
      <c r="AZ400" s="104">
        <f t="shared" si="154"/>
        <v>0</v>
      </c>
      <c r="BA400" s="96"/>
      <c r="BB400" s="96"/>
      <c r="BC400" s="96"/>
      <c r="BD400" s="107"/>
      <c r="BE400" s="107"/>
      <c r="BF400" s="107"/>
      <c r="BG400" s="62">
        <f t="shared" si="155"/>
        <v>0</v>
      </c>
      <c r="BH400" s="63">
        <f t="shared" si="156"/>
        <v>0</v>
      </c>
      <c r="BI400" s="64">
        <f t="shared" si="156"/>
        <v>0</v>
      </c>
      <c r="BJ400" s="64">
        <f t="shared" si="156"/>
        <v>0</v>
      </c>
      <c r="BK400" s="67"/>
      <c r="BL400" s="67"/>
      <c r="BM400" s="67"/>
      <c r="BN400" s="67"/>
      <c r="BO400" s="67"/>
      <c r="BP400" s="67"/>
      <c r="BQ400" s="67"/>
      <c r="BR400" s="67"/>
      <c r="BS400" s="68"/>
      <c r="BT400" s="69"/>
      <c r="BU400" s="69"/>
    </row>
    <row r="401" spans="1:73" s="13" customFormat="1" ht="15.75" collapsed="1">
      <c r="A401" s="11">
        <v>32</v>
      </c>
      <c r="B401" s="11" t="s">
        <v>34</v>
      </c>
      <c r="C401" s="46"/>
      <c r="D401" s="47"/>
      <c r="E401" s="46"/>
      <c r="F401" s="46"/>
      <c r="G401" s="46"/>
      <c r="H401" s="47"/>
      <c r="I401" s="46"/>
      <c r="J401" s="46"/>
      <c r="K401" s="46"/>
      <c r="L401" s="47"/>
      <c r="M401" s="46"/>
      <c r="N401" s="46"/>
      <c r="O401" s="48">
        <v>1</v>
      </c>
      <c r="P401" s="47">
        <v>571115</v>
      </c>
      <c r="Q401" s="46"/>
      <c r="R401" s="46"/>
      <c r="S401" s="99">
        <f t="shared" si="135"/>
        <v>1</v>
      </c>
      <c r="T401" s="99">
        <f t="shared" si="136"/>
        <v>571115</v>
      </c>
      <c r="U401" s="99">
        <f t="shared" si="137"/>
        <v>0</v>
      </c>
      <c r="V401" s="99">
        <f t="shared" si="138"/>
        <v>0</v>
      </c>
      <c r="W401" s="73">
        <f t="shared" si="139"/>
        <v>0</v>
      </c>
      <c r="X401" s="73">
        <f t="shared" si="140"/>
        <v>0</v>
      </c>
      <c r="Y401" s="16"/>
      <c r="Z401" s="18"/>
      <c r="AA401" s="76">
        <v>2</v>
      </c>
      <c r="AB401" s="99">
        <v>6000000</v>
      </c>
      <c r="AC401" s="76">
        <v>14</v>
      </c>
      <c r="AD401" s="76">
        <v>0</v>
      </c>
      <c r="AE401" s="76"/>
      <c r="AF401" s="104">
        <v>0</v>
      </c>
      <c r="AG401" s="76"/>
      <c r="AH401" s="76"/>
      <c r="AI401" s="49">
        <f t="shared" si="141"/>
        <v>2</v>
      </c>
      <c r="AJ401" s="49">
        <f t="shared" si="142"/>
        <v>14</v>
      </c>
      <c r="AK401" s="49">
        <f t="shared" si="143"/>
        <v>0</v>
      </c>
      <c r="AL401" s="75">
        <f t="shared" si="144"/>
        <v>6000000</v>
      </c>
      <c r="AM401" s="49">
        <f t="shared" si="145"/>
        <v>3</v>
      </c>
      <c r="AN401" s="49">
        <f t="shared" si="146"/>
        <v>14</v>
      </c>
      <c r="AO401" s="49">
        <f t="shared" si="147"/>
        <v>0</v>
      </c>
      <c r="AP401" s="75">
        <f t="shared" si="148"/>
        <v>6571115</v>
      </c>
      <c r="AQ401" s="91">
        <v>19</v>
      </c>
      <c r="AR401" s="105">
        <f t="shared" si="149"/>
        <v>76000</v>
      </c>
      <c r="AS401" s="91">
        <v>1</v>
      </c>
      <c r="AT401" s="105">
        <f t="shared" si="150"/>
        <v>4010.25</v>
      </c>
      <c r="AU401" s="91">
        <v>1</v>
      </c>
      <c r="AV401" s="105">
        <f t="shared" si="151"/>
        <v>4500</v>
      </c>
      <c r="AW401" s="91">
        <v>11</v>
      </c>
      <c r="AX401" s="105">
        <f t="shared" si="152"/>
        <v>25229.49</v>
      </c>
      <c r="AY401" s="94">
        <f t="shared" si="153"/>
        <v>32</v>
      </c>
      <c r="AZ401" s="104">
        <f t="shared" si="154"/>
        <v>109739.74</v>
      </c>
      <c r="BA401" s="95">
        <v>50</v>
      </c>
      <c r="BB401" s="95">
        <v>38</v>
      </c>
      <c r="BC401" s="95">
        <v>17</v>
      </c>
      <c r="BD401" s="104"/>
      <c r="BE401" s="104">
        <v>7011320</v>
      </c>
      <c r="BF401" s="104">
        <f>BD401+BE401</f>
        <v>7011320</v>
      </c>
      <c r="BG401" s="62">
        <f>BK401+BL401+BP401+2190</f>
        <v>3382</v>
      </c>
      <c r="BH401" s="63">
        <f t="shared" si="156"/>
        <v>0</v>
      </c>
      <c r="BI401" s="64">
        <f t="shared" si="156"/>
        <v>6</v>
      </c>
      <c r="BJ401" s="64">
        <f>BO401+BS401+48</f>
        <v>73</v>
      </c>
      <c r="BK401" s="64">
        <v>21</v>
      </c>
      <c r="BL401" s="64">
        <v>1171</v>
      </c>
      <c r="BM401" s="64"/>
      <c r="BN401" s="64">
        <v>6</v>
      </c>
      <c r="BO401" s="64">
        <v>25</v>
      </c>
      <c r="BP401" s="64"/>
      <c r="BQ401" s="64"/>
      <c r="BR401" s="64"/>
      <c r="BS401" s="65"/>
      <c r="BT401" s="66">
        <v>0</v>
      </c>
      <c r="BU401" s="66">
        <v>0</v>
      </c>
    </row>
    <row r="402" spans="1:73" ht="12.75" hidden="1" customHeight="1" outlineLevel="1">
      <c r="A402" s="14">
        <v>1</v>
      </c>
      <c r="B402" s="15" t="s">
        <v>251</v>
      </c>
      <c r="C402" s="46"/>
      <c r="D402" s="47"/>
      <c r="E402" s="46"/>
      <c r="F402" s="46"/>
      <c r="G402" s="46"/>
      <c r="H402" s="47"/>
      <c r="I402" s="46"/>
      <c r="J402" s="46"/>
      <c r="K402" s="46"/>
      <c r="L402" s="47"/>
      <c r="M402" s="46"/>
      <c r="N402" s="46"/>
      <c r="O402" s="48"/>
      <c r="P402" s="47"/>
      <c r="Q402" s="46"/>
      <c r="R402" s="46"/>
      <c r="S402" s="99">
        <f t="shared" si="135"/>
        <v>0</v>
      </c>
      <c r="T402" s="99">
        <f t="shared" si="136"/>
        <v>0</v>
      </c>
      <c r="U402" s="99">
        <f t="shared" si="137"/>
        <v>0</v>
      </c>
      <c r="V402" s="99">
        <f t="shared" si="138"/>
        <v>0</v>
      </c>
      <c r="W402" s="73" t="e">
        <f t="shared" si="139"/>
        <v>#DIV/0!</v>
      </c>
      <c r="X402" s="73" t="e">
        <f t="shared" si="140"/>
        <v>#DIV/0!</v>
      </c>
      <c r="Y402" s="17"/>
      <c r="Z402" s="18"/>
      <c r="AA402" s="78"/>
      <c r="AB402" s="99">
        <v>0</v>
      </c>
      <c r="AC402" s="78"/>
      <c r="AD402" s="78"/>
      <c r="AE402" s="80"/>
      <c r="AF402" s="104">
        <v>0</v>
      </c>
      <c r="AG402" s="81"/>
      <c r="AH402" s="81"/>
      <c r="AI402" s="49">
        <f t="shared" si="141"/>
        <v>0</v>
      </c>
      <c r="AJ402" s="49">
        <f t="shared" si="142"/>
        <v>0</v>
      </c>
      <c r="AK402" s="49">
        <f t="shared" si="143"/>
        <v>0</v>
      </c>
      <c r="AL402" s="75">
        <f t="shared" si="144"/>
        <v>0</v>
      </c>
      <c r="AM402" s="49">
        <f t="shared" si="145"/>
        <v>0</v>
      </c>
      <c r="AN402" s="49">
        <f t="shared" si="146"/>
        <v>0</v>
      </c>
      <c r="AO402" s="49">
        <f t="shared" si="147"/>
        <v>0</v>
      </c>
      <c r="AP402" s="75">
        <f t="shared" si="148"/>
        <v>0</v>
      </c>
      <c r="AQ402" s="90"/>
      <c r="AR402" s="105">
        <f t="shared" si="149"/>
        <v>0</v>
      </c>
      <c r="AS402" s="90"/>
      <c r="AT402" s="105">
        <f t="shared" si="150"/>
        <v>0</v>
      </c>
      <c r="AU402" s="90"/>
      <c r="AV402" s="105">
        <f t="shared" si="151"/>
        <v>0</v>
      </c>
      <c r="AW402" s="90"/>
      <c r="AX402" s="105">
        <f t="shared" si="152"/>
        <v>0</v>
      </c>
      <c r="AY402" s="94">
        <f t="shared" si="153"/>
        <v>0</v>
      </c>
      <c r="AZ402" s="104">
        <f t="shared" si="154"/>
        <v>0</v>
      </c>
      <c r="BA402" s="96"/>
      <c r="BB402" s="96"/>
      <c r="BC402" s="96"/>
      <c r="BD402" s="107"/>
      <c r="BE402" s="107"/>
      <c r="BF402" s="104">
        <f t="shared" ref="BF402:BF408" si="157">BD402+BE402</f>
        <v>0</v>
      </c>
      <c r="BG402" s="62">
        <f t="shared" si="155"/>
        <v>0</v>
      </c>
      <c r="BH402" s="63">
        <f t="shared" si="156"/>
        <v>0</v>
      </c>
      <c r="BI402" s="64">
        <f t="shared" si="156"/>
        <v>0</v>
      </c>
      <c r="BJ402" s="64">
        <f t="shared" si="156"/>
        <v>0</v>
      </c>
      <c r="BK402" s="67"/>
      <c r="BL402" s="67"/>
      <c r="BM402" s="67"/>
      <c r="BN402" s="67"/>
      <c r="BO402" s="67"/>
      <c r="BP402" s="67"/>
      <c r="BQ402" s="67"/>
      <c r="BR402" s="67"/>
      <c r="BS402" s="68"/>
      <c r="BT402" s="69"/>
      <c r="BU402" s="69"/>
    </row>
    <row r="403" spans="1:73" ht="12.75" hidden="1" customHeight="1" outlineLevel="1">
      <c r="A403" s="14">
        <v>2</v>
      </c>
      <c r="B403" s="20" t="s">
        <v>245</v>
      </c>
      <c r="C403" s="46"/>
      <c r="D403" s="47"/>
      <c r="E403" s="46"/>
      <c r="F403" s="46"/>
      <c r="G403" s="46"/>
      <c r="H403" s="47"/>
      <c r="I403" s="46"/>
      <c r="J403" s="46"/>
      <c r="K403" s="46"/>
      <c r="L403" s="47"/>
      <c r="M403" s="46"/>
      <c r="N403" s="46"/>
      <c r="O403" s="48"/>
      <c r="P403" s="47"/>
      <c r="Q403" s="46"/>
      <c r="R403" s="46"/>
      <c r="S403" s="99">
        <f t="shared" si="135"/>
        <v>0</v>
      </c>
      <c r="T403" s="99">
        <f t="shared" si="136"/>
        <v>0</v>
      </c>
      <c r="U403" s="99">
        <f t="shared" si="137"/>
        <v>0</v>
      </c>
      <c r="V403" s="99">
        <f t="shared" si="138"/>
        <v>0</v>
      </c>
      <c r="W403" s="73" t="e">
        <f t="shared" si="139"/>
        <v>#DIV/0!</v>
      </c>
      <c r="X403" s="73" t="e">
        <f t="shared" si="140"/>
        <v>#DIV/0!</v>
      </c>
      <c r="Y403" s="17"/>
      <c r="Z403" s="18"/>
      <c r="AA403" s="82"/>
      <c r="AB403" s="99">
        <v>0</v>
      </c>
      <c r="AC403" s="78"/>
      <c r="AD403" s="78"/>
      <c r="AE403" s="80"/>
      <c r="AF403" s="104">
        <v>0</v>
      </c>
      <c r="AG403" s="81"/>
      <c r="AH403" s="81"/>
      <c r="AI403" s="49">
        <f t="shared" si="141"/>
        <v>0</v>
      </c>
      <c r="AJ403" s="49">
        <f t="shared" si="142"/>
        <v>0</v>
      </c>
      <c r="AK403" s="49">
        <f t="shared" si="143"/>
        <v>0</v>
      </c>
      <c r="AL403" s="75">
        <f t="shared" si="144"/>
        <v>0</v>
      </c>
      <c r="AM403" s="49">
        <f t="shared" si="145"/>
        <v>0</v>
      </c>
      <c r="AN403" s="49">
        <f t="shared" si="146"/>
        <v>0</v>
      </c>
      <c r="AO403" s="49">
        <f t="shared" si="147"/>
        <v>0</v>
      </c>
      <c r="AP403" s="75">
        <f t="shared" si="148"/>
        <v>0</v>
      </c>
      <c r="AQ403" s="90"/>
      <c r="AR403" s="105">
        <f t="shared" si="149"/>
        <v>0</v>
      </c>
      <c r="AS403" s="90"/>
      <c r="AT403" s="105">
        <f t="shared" si="150"/>
        <v>0</v>
      </c>
      <c r="AU403" s="90"/>
      <c r="AV403" s="105">
        <f t="shared" si="151"/>
        <v>0</v>
      </c>
      <c r="AW403" s="90"/>
      <c r="AX403" s="105">
        <f t="shared" si="152"/>
        <v>0</v>
      </c>
      <c r="AY403" s="94">
        <f t="shared" si="153"/>
        <v>0</v>
      </c>
      <c r="AZ403" s="104">
        <f t="shared" si="154"/>
        <v>0</v>
      </c>
      <c r="BA403" s="96"/>
      <c r="BB403" s="96"/>
      <c r="BC403" s="96"/>
      <c r="BD403" s="107"/>
      <c r="BE403" s="107"/>
      <c r="BF403" s="104">
        <f t="shared" si="157"/>
        <v>0</v>
      </c>
      <c r="BG403" s="62">
        <f t="shared" si="155"/>
        <v>0</v>
      </c>
      <c r="BH403" s="63">
        <f t="shared" si="156"/>
        <v>0</v>
      </c>
      <c r="BI403" s="64">
        <f t="shared" si="156"/>
        <v>0</v>
      </c>
      <c r="BJ403" s="64">
        <f t="shared" si="156"/>
        <v>0</v>
      </c>
      <c r="BK403" s="67"/>
      <c r="BL403" s="67"/>
      <c r="BM403" s="67"/>
      <c r="BN403" s="67"/>
      <c r="BO403" s="67"/>
      <c r="BP403" s="67"/>
      <c r="BQ403" s="67"/>
      <c r="BR403" s="67"/>
      <c r="BS403" s="68"/>
      <c r="BT403" s="69"/>
      <c r="BU403" s="69"/>
    </row>
    <row r="404" spans="1:73" ht="25.5" hidden="1" customHeight="1" outlineLevel="1">
      <c r="A404" s="14">
        <v>3</v>
      </c>
      <c r="B404" s="20" t="s">
        <v>246</v>
      </c>
      <c r="C404" s="46"/>
      <c r="D404" s="47"/>
      <c r="E404" s="46"/>
      <c r="F404" s="46"/>
      <c r="G404" s="46"/>
      <c r="H404" s="47"/>
      <c r="I404" s="46"/>
      <c r="J404" s="46"/>
      <c r="K404" s="46"/>
      <c r="L404" s="47"/>
      <c r="M404" s="46"/>
      <c r="N404" s="46"/>
      <c r="O404" s="48"/>
      <c r="P404" s="47"/>
      <c r="Q404" s="46"/>
      <c r="R404" s="46"/>
      <c r="S404" s="99">
        <f t="shared" si="135"/>
        <v>0</v>
      </c>
      <c r="T404" s="99">
        <f t="shared" si="136"/>
        <v>0</v>
      </c>
      <c r="U404" s="99">
        <f t="shared" si="137"/>
        <v>0</v>
      </c>
      <c r="V404" s="99">
        <f t="shared" si="138"/>
        <v>0</v>
      </c>
      <c r="W404" s="73" t="e">
        <f t="shared" si="139"/>
        <v>#DIV/0!</v>
      </c>
      <c r="X404" s="73" t="e">
        <f t="shared" si="140"/>
        <v>#DIV/0!</v>
      </c>
      <c r="Y404" s="17"/>
      <c r="Z404" s="18"/>
      <c r="AA404" s="82"/>
      <c r="AB404" s="99">
        <v>0</v>
      </c>
      <c r="AC404" s="78"/>
      <c r="AD404" s="78"/>
      <c r="AE404" s="80"/>
      <c r="AF404" s="104">
        <v>0</v>
      </c>
      <c r="AG404" s="81"/>
      <c r="AH404" s="81"/>
      <c r="AI404" s="49">
        <f t="shared" si="141"/>
        <v>0</v>
      </c>
      <c r="AJ404" s="49">
        <f t="shared" si="142"/>
        <v>0</v>
      </c>
      <c r="AK404" s="49">
        <f t="shared" si="143"/>
        <v>0</v>
      </c>
      <c r="AL404" s="75">
        <f t="shared" si="144"/>
        <v>0</v>
      </c>
      <c r="AM404" s="49">
        <f t="shared" si="145"/>
        <v>0</v>
      </c>
      <c r="AN404" s="49">
        <f t="shared" si="146"/>
        <v>0</v>
      </c>
      <c r="AO404" s="49">
        <f t="shared" si="147"/>
        <v>0</v>
      </c>
      <c r="AP404" s="75">
        <f t="shared" si="148"/>
        <v>0</v>
      </c>
      <c r="AQ404" s="90"/>
      <c r="AR404" s="105">
        <f t="shared" si="149"/>
        <v>0</v>
      </c>
      <c r="AS404" s="90"/>
      <c r="AT404" s="105">
        <f t="shared" si="150"/>
        <v>0</v>
      </c>
      <c r="AU404" s="90"/>
      <c r="AV404" s="105">
        <f t="shared" si="151"/>
        <v>0</v>
      </c>
      <c r="AW404" s="90"/>
      <c r="AX404" s="105">
        <f t="shared" si="152"/>
        <v>0</v>
      </c>
      <c r="AY404" s="94">
        <f t="shared" si="153"/>
        <v>0</v>
      </c>
      <c r="AZ404" s="104">
        <f t="shared" si="154"/>
        <v>0</v>
      </c>
      <c r="BA404" s="96"/>
      <c r="BB404" s="96"/>
      <c r="BC404" s="96"/>
      <c r="BD404" s="107"/>
      <c r="BE404" s="107"/>
      <c r="BF404" s="104">
        <f t="shared" si="157"/>
        <v>0</v>
      </c>
      <c r="BG404" s="62">
        <f t="shared" si="155"/>
        <v>0</v>
      </c>
      <c r="BH404" s="63">
        <f t="shared" si="156"/>
        <v>0</v>
      </c>
      <c r="BI404" s="64">
        <f t="shared" si="156"/>
        <v>0</v>
      </c>
      <c r="BJ404" s="64">
        <f t="shared" si="156"/>
        <v>0</v>
      </c>
      <c r="BK404" s="67"/>
      <c r="BL404" s="67"/>
      <c r="BM404" s="67"/>
      <c r="BN404" s="67"/>
      <c r="BO404" s="67"/>
      <c r="BP404" s="67"/>
      <c r="BQ404" s="67"/>
      <c r="BR404" s="67"/>
      <c r="BS404" s="68"/>
      <c r="BT404" s="69"/>
      <c r="BU404" s="69"/>
    </row>
    <row r="405" spans="1:73" ht="12.75" hidden="1" customHeight="1" outlineLevel="1">
      <c r="A405" s="14">
        <v>4</v>
      </c>
      <c r="B405" s="20" t="s">
        <v>247</v>
      </c>
      <c r="C405" s="46"/>
      <c r="D405" s="47"/>
      <c r="E405" s="46"/>
      <c r="F405" s="46"/>
      <c r="G405" s="46"/>
      <c r="H405" s="47"/>
      <c r="I405" s="46"/>
      <c r="J405" s="46"/>
      <c r="K405" s="46"/>
      <c r="L405" s="47"/>
      <c r="M405" s="46"/>
      <c r="N405" s="46"/>
      <c r="O405" s="48"/>
      <c r="P405" s="47"/>
      <c r="Q405" s="46"/>
      <c r="R405" s="46"/>
      <c r="S405" s="99">
        <f t="shared" si="135"/>
        <v>0</v>
      </c>
      <c r="T405" s="99">
        <f t="shared" si="136"/>
        <v>0</v>
      </c>
      <c r="U405" s="99">
        <f t="shared" si="137"/>
        <v>0</v>
      </c>
      <c r="V405" s="99">
        <f t="shared" si="138"/>
        <v>0</v>
      </c>
      <c r="W405" s="73" t="e">
        <f t="shared" si="139"/>
        <v>#DIV/0!</v>
      </c>
      <c r="X405" s="73" t="e">
        <f t="shared" si="140"/>
        <v>#DIV/0!</v>
      </c>
      <c r="Y405" s="17"/>
      <c r="Z405" s="18"/>
      <c r="AA405" s="82"/>
      <c r="AB405" s="99">
        <v>0</v>
      </c>
      <c r="AC405" s="78"/>
      <c r="AD405" s="78"/>
      <c r="AE405" s="80"/>
      <c r="AF405" s="104">
        <v>0</v>
      </c>
      <c r="AG405" s="81"/>
      <c r="AH405" s="81"/>
      <c r="AI405" s="49">
        <f t="shared" si="141"/>
        <v>0</v>
      </c>
      <c r="AJ405" s="49">
        <f t="shared" si="142"/>
        <v>0</v>
      </c>
      <c r="AK405" s="49">
        <f t="shared" si="143"/>
        <v>0</v>
      </c>
      <c r="AL405" s="75">
        <f t="shared" si="144"/>
        <v>0</v>
      </c>
      <c r="AM405" s="49">
        <f t="shared" si="145"/>
        <v>0</v>
      </c>
      <c r="AN405" s="49">
        <f t="shared" si="146"/>
        <v>0</v>
      </c>
      <c r="AO405" s="49">
        <f t="shared" si="147"/>
        <v>0</v>
      </c>
      <c r="AP405" s="75">
        <f t="shared" si="148"/>
        <v>0</v>
      </c>
      <c r="AQ405" s="90"/>
      <c r="AR405" s="105">
        <f t="shared" si="149"/>
        <v>0</v>
      </c>
      <c r="AS405" s="90"/>
      <c r="AT405" s="105">
        <f t="shared" si="150"/>
        <v>0</v>
      </c>
      <c r="AU405" s="90"/>
      <c r="AV405" s="105">
        <f t="shared" si="151"/>
        <v>0</v>
      </c>
      <c r="AW405" s="90"/>
      <c r="AX405" s="105">
        <f t="shared" si="152"/>
        <v>0</v>
      </c>
      <c r="AY405" s="94">
        <f t="shared" si="153"/>
        <v>0</v>
      </c>
      <c r="AZ405" s="104">
        <f t="shared" si="154"/>
        <v>0</v>
      </c>
      <c r="BA405" s="96"/>
      <c r="BB405" s="96"/>
      <c r="BC405" s="96"/>
      <c r="BD405" s="107"/>
      <c r="BE405" s="107"/>
      <c r="BF405" s="104">
        <f t="shared" si="157"/>
        <v>0</v>
      </c>
      <c r="BG405" s="62">
        <f t="shared" si="155"/>
        <v>0</v>
      </c>
      <c r="BH405" s="63">
        <f t="shared" si="156"/>
        <v>0</v>
      </c>
      <c r="BI405" s="64">
        <f t="shared" si="156"/>
        <v>0</v>
      </c>
      <c r="BJ405" s="64">
        <f t="shared" si="156"/>
        <v>0</v>
      </c>
      <c r="BK405" s="67"/>
      <c r="BL405" s="67"/>
      <c r="BM405" s="67"/>
      <c r="BN405" s="67"/>
      <c r="BO405" s="67"/>
      <c r="BP405" s="67"/>
      <c r="BQ405" s="67"/>
      <c r="BR405" s="67"/>
      <c r="BS405" s="68"/>
      <c r="BT405" s="69"/>
      <c r="BU405" s="69"/>
    </row>
    <row r="406" spans="1:73" ht="12.75" hidden="1" customHeight="1" outlineLevel="1">
      <c r="A406" s="14">
        <v>5</v>
      </c>
      <c r="B406" s="20" t="s">
        <v>248</v>
      </c>
      <c r="C406" s="46"/>
      <c r="D406" s="47"/>
      <c r="E406" s="46"/>
      <c r="F406" s="46"/>
      <c r="G406" s="46"/>
      <c r="H406" s="47"/>
      <c r="I406" s="46"/>
      <c r="J406" s="46"/>
      <c r="K406" s="46"/>
      <c r="L406" s="47"/>
      <c r="M406" s="46"/>
      <c r="N406" s="46"/>
      <c r="O406" s="48"/>
      <c r="P406" s="47"/>
      <c r="Q406" s="46"/>
      <c r="R406" s="46"/>
      <c r="S406" s="99">
        <f t="shared" si="135"/>
        <v>0</v>
      </c>
      <c r="T406" s="99">
        <f t="shared" si="136"/>
        <v>0</v>
      </c>
      <c r="U406" s="99">
        <f t="shared" si="137"/>
        <v>0</v>
      </c>
      <c r="V406" s="99">
        <f t="shared" si="138"/>
        <v>0</v>
      </c>
      <c r="W406" s="73" t="e">
        <f t="shared" si="139"/>
        <v>#DIV/0!</v>
      </c>
      <c r="X406" s="73" t="e">
        <f t="shared" si="140"/>
        <v>#DIV/0!</v>
      </c>
      <c r="Y406" s="17"/>
      <c r="Z406" s="18"/>
      <c r="AA406" s="82"/>
      <c r="AB406" s="99">
        <v>0</v>
      </c>
      <c r="AC406" s="78"/>
      <c r="AD406" s="78"/>
      <c r="AE406" s="80"/>
      <c r="AF406" s="104">
        <v>0</v>
      </c>
      <c r="AG406" s="81"/>
      <c r="AH406" s="81"/>
      <c r="AI406" s="49">
        <f t="shared" si="141"/>
        <v>0</v>
      </c>
      <c r="AJ406" s="49">
        <f t="shared" si="142"/>
        <v>0</v>
      </c>
      <c r="AK406" s="49">
        <f t="shared" si="143"/>
        <v>0</v>
      </c>
      <c r="AL406" s="75">
        <f t="shared" si="144"/>
        <v>0</v>
      </c>
      <c r="AM406" s="49">
        <f t="shared" si="145"/>
        <v>0</v>
      </c>
      <c r="AN406" s="49">
        <f t="shared" si="146"/>
        <v>0</v>
      </c>
      <c r="AO406" s="49">
        <f t="shared" si="147"/>
        <v>0</v>
      </c>
      <c r="AP406" s="75">
        <f t="shared" si="148"/>
        <v>0</v>
      </c>
      <c r="AQ406" s="90"/>
      <c r="AR406" s="105">
        <f t="shared" si="149"/>
        <v>0</v>
      </c>
      <c r="AS406" s="90"/>
      <c r="AT406" s="105">
        <f t="shared" si="150"/>
        <v>0</v>
      </c>
      <c r="AU406" s="90"/>
      <c r="AV406" s="105">
        <f t="shared" si="151"/>
        <v>0</v>
      </c>
      <c r="AW406" s="90"/>
      <c r="AX406" s="105">
        <f t="shared" si="152"/>
        <v>0</v>
      </c>
      <c r="AY406" s="94">
        <f t="shared" si="153"/>
        <v>0</v>
      </c>
      <c r="AZ406" s="104">
        <f t="shared" si="154"/>
        <v>0</v>
      </c>
      <c r="BA406" s="96"/>
      <c r="BB406" s="96"/>
      <c r="BC406" s="96"/>
      <c r="BD406" s="107"/>
      <c r="BE406" s="107"/>
      <c r="BF406" s="104">
        <f t="shared" si="157"/>
        <v>0</v>
      </c>
      <c r="BG406" s="62">
        <f t="shared" si="155"/>
        <v>0</v>
      </c>
      <c r="BH406" s="63">
        <f t="shared" si="156"/>
        <v>0</v>
      </c>
      <c r="BI406" s="64">
        <f t="shared" si="156"/>
        <v>0</v>
      </c>
      <c r="BJ406" s="64">
        <f t="shared" si="156"/>
        <v>0</v>
      </c>
      <c r="BK406" s="67"/>
      <c r="BL406" s="67"/>
      <c r="BM406" s="67"/>
      <c r="BN406" s="67"/>
      <c r="BO406" s="67"/>
      <c r="BP406" s="67"/>
      <c r="BQ406" s="67"/>
      <c r="BR406" s="67"/>
      <c r="BS406" s="68"/>
      <c r="BT406" s="69"/>
      <c r="BU406" s="69"/>
    </row>
    <row r="407" spans="1:73" ht="25.5" hidden="1" customHeight="1" outlineLevel="1">
      <c r="A407" s="14">
        <v>6</v>
      </c>
      <c r="B407" s="20" t="s">
        <v>249</v>
      </c>
      <c r="C407" s="46"/>
      <c r="D407" s="47"/>
      <c r="E407" s="46"/>
      <c r="F407" s="46"/>
      <c r="G407" s="46"/>
      <c r="H407" s="47"/>
      <c r="I407" s="46"/>
      <c r="J407" s="46"/>
      <c r="K407" s="46"/>
      <c r="L407" s="47"/>
      <c r="M407" s="46"/>
      <c r="N407" s="46"/>
      <c r="O407" s="48"/>
      <c r="P407" s="47"/>
      <c r="Q407" s="46"/>
      <c r="R407" s="46"/>
      <c r="S407" s="99">
        <f t="shared" si="135"/>
        <v>0</v>
      </c>
      <c r="T407" s="99">
        <f t="shared" si="136"/>
        <v>0</v>
      </c>
      <c r="U407" s="99">
        <f t="shared" si="137"/>
        <v>0</v>
      </c>
      <c r="V407" s="99">
        <f t="shared" si="138"/>
        <v>0</v>
      </c>
      <c r="W407" s="73" t="e">
        <f t="shared" si="139"/>
        <v>#DIV/0!</v>
      </c>
      <c r="X407" s="73" t="e">
        <f t="shared" si="140"/>
        <v>#DIV/0!</v>
      </c>
      <c r="Y407" s="17"/>
      <c r="Z407" s="18"/>
      <c r="AA407" s="82"/>
      <c r="AB407" s="99">
        <v>0</v>
      </c>
      <c r="AC407" s="78"/>
      <c r="AD407" s="78"/>
      <c r="AE407" s="80"/>
      <c r="AF407" s="104">
        <v>0</v>
      </c>
      <c r="AG407" s="81"/>
      <c r="AH407" s="81"/>
      <c r="AI407" s="49">
        <f t="shared" si="141"/>
        <v>0</v>
      </c>
      <c r="AJ407" s="49">
        <f t="shared" si="142"/>
        <v>0</v>
      </c>
      <c r="AK407" s="49">
        <f t="shared" si="143"/>
        <v>0</v>
      </c>
      <c r="AL407" s="75">
        <f t="shared" si="144"/>
        <v>0</v>
      </c>
      <c r="AM407" s="49">
        <f t="shared" si="145"/>
        <v>0</v>
      </c>
      <c r="AN407" s="49">
        <f t="shared" si="146"/>
        <v>0</v>
      </c>
      <c r="AO407" s="49">
        <f t="shared" si="147"/>
        <v>0</v>
      </c>
      <c r="AP407" s="75">
        <f t="shared" si="148"/>
        <v>0</v>
      </c>
      <c r="AQ407" s="90"/>
      <c r="AR407" s="105">
        <f t="shared" si="149"/>
        <v>0</v>
      </c>
      <c r="AS407" s="90"/>
      <c r="AT407" s="105">
        <f t="shared" si="150"/>
        <v>0</v>
      </c>
      <c r="AU407" s="90"/>
      <c r="AV407" s="105">
        <f t="shared" si="151"/>
        <v>0</v>
      </c>
      <c r="AW407" s="90"/>
      <c r="AX407" s="105">
        <f t="shared" si="152"/>
        <v>0</v>
      </c>
      <c r="AY407" s="94">
        <f t="shared" si="153"/>
        <v>0</v>
      </c>
      <c r="AZ407" s="104">
        <f t="shared" si="154"/>
        <v>0</v>
      </c>
      <c r="BA407" s="96"/>
      <c r="BB407" s="96"/>
      <c r="BC407" s="96"/>
      <c r="BD407" s="107"/>
      <c r="BE407" s="107"/>
      <c r="BF407" s="104">
        <f t="shared" si="157"/>
        <v>0</v>
      </c>
      <c r="BG407" s="62">
        <f t="shared" si="155"/>
        <v>0</v>
      </c>
      <c r="BH407" s="63">
        <f t="shared" si="156"/>
        <v>0</v>
      </c>
      <c r="BI407" s="64">
        <f t="shared" si="156"/>
        <v>0</v>
      </c>
      <c r="BJ407" s="64">
        <f t="shared" si="156"/>
        <v>0</v>
      </c>
      <c r="BK407" s="67"/>
      <c r="BL407" s="67"/>
      <c r="BM407" s="67"/>
      <c r="BN407" s="67"/>
      <c r="BO407" s="67"/>
      <c r="BP407" s="67"/>
      <c r="BQ407" s="67"/>
      <c r="BR407" s="67"/>
      <c r="BS407" s="68"/>
      <c r="BT407" s="69"/>
      <c r="BU407" s="69"/>
    </row>
    <row r="408" spans="1:73" ht="12.75" hidden="1" customHeight="1" outlineLevel="1">
      <c r="A408" s="14">
        <v>7</v>
      </c>
      <c r="B408" s="20" t="s">
        <v>250</v>
      </c>
      <c r="C408" s="46"/>
      <c r="D408" s="47"/>
      <c r="E408" s="46"/>
      <c r="F408" s="46"/>
      <c r="G408" s="46"/>
      <c r="H408" s="47"/>
      <c r="I408" s="46"/>
      <c r="J408" s="46"/>
      <c r="K408" s="46"/>
      <c r="L408" s="47"/>
      <c r="M408" s="46"/>
      <c r="N408" s="46"/>
      <c r="O408" s="48"/>
      <c r="P408" s="47"/>
      <c r="Q408" s="46"/>
      <c r="R408" s="46"/>
      <c r="S408" s="99">
        <f t="shared" si="135"/>
        <v>0</v>
      </c>
      <c r="T408" s="99">
        <f t="shared" si="136"/>
        <v>0</v>
      </c>
      <c r="U408" s="99">
        <f t="shared" si="137"/>
        <v>0</v>
      </c>
      <c r="V408" s="99">
        <f t="shared" si="138"/>
        <v>0</v>
      </c>
      <c r="W408" s="73" t="e">
        <f t="shared" si="139"/>
        <v>#DIV/0!</v>
      </c>
      <c r="X408" s="73" t="e">
        <f t="shared" si="140"/>
        <v>#DIV/0!</v>
      </c>
      <c r="Y408" s="17"/>
      <c r="Z408" s="18"/>
      <c r="AA408" s="82"/>
      <c r="AB408" s="99">
        <v>0</v>
      </c>
      <c r="AC408" s="78"/>
      <c r="AD408" s="78"/>
      <c r="AE408" s="80"/>
      <c r="AF408" s="104">
        <v>0</v>
      </c>
      <c r="AG408" s="81"/>
      <c r="AH408" s="81"/>
      <c r="AI408" s="49">
        <f t="shared" si="141"/>
        <v>0</v>
      </c>
      <c r="AJ408" s="49">
        <f t="shared" si="142"/>
        <v>0</v>
      </c>
      <c r="AK408" s="49">
        <f t="shared" si="143"/>
        <v>0</v>
      </c>
      <c r="AL408" s="75">
        <f t="shared" si="144"/>
        <v>0</v>
      </c>
      <c r="AM408" s="49">
        <f t="shared" si="145"/>
        <v>0</v>
      </c>
      <c r="AN408" s="49">
        <f t="shared" si="146"/>
        <v>0</v>
      </c>
      <c r="AO408" s="49">
        <f t="shared" si="147"/>
        <v>0</v>
      </c>
      <c r="AP408" s="75">
        <f t="shared" si="148"/>
        <v>0</v>
      </c>
      <c r="AQ408" s="90"/>
      <c r="AR408" s="105">
        <f t="shared" si="149"/>
        <v>0</v>
      </c>
      <c r="AS408" s="90"/>
      <c r="AT408" s="105">
        <f t="shared" si="150"/>
        <v>0</v>
      </c>
      <c r="AU408" s="90"/>
      <c r="AV408" s="105">
        <f t="shared" si="151"/>
        <v>0</v>
      </c>
      <c r="AW408" s="90"/>
      <c r="AX408" s="105">
        <f t="shared" si="152"/>
        <v>0</v>
      </c>
      <c r="AY408" s="94">
        <f t="shared" si="153"/>
        <v>0</v>
      </c>
      <c r="AZ408" s="104">
        <f t="shared" si="154"/>
        <v>0</v>
      </c>
      <c r="BA408" s="96"/>
      <c r="BB408" s="96"/>
      <c r="BC408" s="96"/>
      <c r="BD408" s="107"/>
      <c r="BE408" s="107"/>
      <c r="BF408" s="104">
        <f t="shared" si="157"/>
        <v>0</v>
      </c>
      <c r="BG408" s="62">
        <f t="shared" si="155"/>
        <v>0</v>
      </c>
      <c r="BH408" s="63">
        <f t="shared" si="156"/>
        <v>0</v>
      </c>
      <c r="BI408" s="64">
        <f t="shared" si="156"/>
        <v>0</v>
      </c>
      <c r="BJ408" s="64">
        <f t="shared" si="156"/>
        <v>0</v>
      </c>
      <c r="BK408" s="67"/>
      <c r="BL408" s="67"/>
      <c r="BM408" s="67"/>
      <c r="BN408" s="67"/>
      <c r="BO408" s="67"/>
      <c r="BP408" s="67"/>
      <c r="BQ408" s="67"/>
      <c r="BR408" s="67"/>
      <c r="BS408" s="68"/>
      <c r="BT408" s="69"/>
      <c r="BU408" s="69"/>
    </row>
    <row r="409" spans="1:73" s="13" customFormat="1" ht="15.75" collapsed="1">
      <c r="A409" s="11">
        <v>33</v>
      </c>
      <c r="B409" s="11" t="s">
        <v>35</v>
      </c>
      <c r="C409" s="46">
        <v>2</v>
      </c>
      <c r="D409" s="47">
        <v>1847800</v>
      </c>
      <c r="E409" s="46">
        <v>28</v>
      </c>
      <c r="F409" s="46">
        <v>10</v>
      </c>
      <c r="G409" s="46"/>
      <c r="H409" s="47"/>
      <c r="I409" s="46"/>
      <c r="J409" s="46"/>
      <c r="K409" s="46"/>
      <c r="L409" s="47"/>
      <c r="M409" s="46"/>
      <c r="N409" s="46"/>
      <c r="O409" s="48"/>
      <c r="P409" s="47"/>
      <c r="Q409" s="46"/>
      <c r="R409" s="46"/>
      <c r="S409" s="99">
        <f t="shared" si="135"/>
        <v>2</v>
      </c>
      <c r="T409" s="99">
        <f t="shared" si="136"/>
        <v>1847800</v>
      </c>
      <c r="U409" s="99">
        <f t="shared" si="137"/>
        <v>28</v>
      </c>
      <c r="V409" s="99">
        <f t="shared" si="138"/>
        <v>10</v>
      </c>
      <c r="W409" s="73">
        <f t="shared" si="139"/>
        <v>0.5</v>
      </c>
      <c r="X409" s="73">
        <f t="shared" si="140"/>
        <v>0.5454053468990151</v>
      </c>
      <c r="Y409" s="12"/>
      <c r="Z409" s="12"/>
      <c r="AA409" s="76">
        <v>2</v>
      </c>
      <c r="AB409" s="99">
        <v>4356080.67</v>
      </c>
      <c r="AC409" s="76">
        <v>10</v>
      </c>
      <c r="AD409" s="76">
        <v>0</v>
      </c>
      <c r="AE409" s="76"/>
      <c r="AF409" s="104">
        <v>0</v>
      </c>
      <c r="AG409" s="76"/>
      <c r="AH409" s="76"/>
      <c r="AI409" s="49">
        <f t="shared" si="141"/>
        <v>2</v>
      </c>
      <c r="AJ409" s="49">
        <f t="shared" si="142"/>
        <v>10</v>
      </c>
      <c r="AK409" s="49">
        <f t="shared" si="143"/>
        <v>0</v>
      </c>
      <c r="AL409" s="75">
        <f t="shared" si="144"/>
        <v>4356080.67</v>
      </c>
      <c r="AM409" s="49">
        <f t="shared" si="145"/>
        <v>4</v>
      </c>
      <c r="AN409" s="49">
        <f t="shared" si="146"/>
        <v>38</v>
      </c>
      <c r="AO409" s="49">
        <f t="shared" si="147"/>
        <v>10</v>
      </c>
      <c r="AP409" s="75">
        <f t="shared" si="148"/>
        <v>6203880.6699999999</v>
      </c>
      <c r="AQ409" s="91">
        <v>28</v>
      </c>
      <c r="AR409" s="105">
        <f t="shared" si="149"/>
        <v>112000</v>
      </c>
      <c r="AS409" s="91">
        <v>2</v>
      </c>
      <c r="AT409" s="105">
        <f t="shared" si="150"/>
        <v>8020.5</v>
      </c>
      <c r="AU409" s="91">
        <v>4</v>
      </c>
      <c r="AV409" s="105">
        <f t="shared" si="151"/>
        <v>18000</v>
      </c>
      <c r="AW409" s="91">
        <v>60</v>
      </c>
      <c r="AX409" s="105">
        <f t="shared" si="152"/>
        <v>137615.40000000002</v>
      </c>
      <c r="AY409" s="94">
        <f t="shared" si="153"/>
        <v>94</v>
      </c>
      <c r="AZ409" s="104">
        <f t="shared" si="154"/>
        <v>275635.90000000002</v>
      </c>
      <c r="BA409" s="95">
        <v>20</v>
      </c>
      <c r="BB409" s="95">
        <v>12</v>
      </c>
      <c r="BC409" s="95">
        <v>4</v>
      </c>
      <c r="BD409" s="104"/>
      <c r="BE409" s="104">
        <v>12172000</v>
      </c>
      <c r="BF409" s="104">
        <f>BD409+BE409</f>
        <v>12172000</v>
      </c>
      <c r="BG409" s="62">
        <f>BK409+BL409+BP409+3137</f>
        <v>4062</v>
      </c>
      <c r="BH409" s="63">
        <f t="shared" si="156"/>
        <v>0</v>
      </c>
      <c r="BI409" s="64">
        <f t="shared" si="156"/>
        <v>22</v>
      </c>
      <c r="BJ409" s="64">
        <f>BO409+BS409+50</f>
        <v>58</v>
      </c>
      <c r="BK409" s="64">
        <v>33</v>
      </c>
      <c r="BL409" s="64">
        <v>892</v>
      </c>
      <c r="BM409" s="64"/>
      <c r="BN409" s="64">
        <v>22</v>
      </c>
      <c r="BO409" s="64">
        <v>8</v>
      </c>
      <c r="BP409" s="64"/>
      <c r="BQ409" s="64"/>
      <c r="BR409" s="64"/>
      <c r="BS409" s="65"/>
      <c r="BT409" s="66">
        <v>1</v>
      </c>
      <c r="BU409" s="66">
        <v>1007800</v>
      </c>
    </row>
    <row r="410" spans="1:73" ht="12.75" hidden="1" customHeight="1" outlineLevel="1">
      <c r="A410" s="14">
        <v>1</v>
      </c>
      <c r="B410" s="15" t="s">
        <v>274</v>
      </c>
      <c r="C410" s="46"/>
      <c r="D410" s="47"/>
      <c r="E410" s="46"/>
      <c r="F410" s="46"/>
      <c r="G410" s="46"/>
      <c r="H410" s="47"/>
      <c r="I410" s="46"/>
      <c r="J410" s="46"/>
      <c r="K410" s="46"/>
      <c r="L410" s="47"/>
      <c r="M410" s="46"/>
      <c r="N410" s="46"/>
      <c r="O410" s="48"/>
      <c r="P410" s="47"/>
      <c r="Q410" s="46"/>
      <c r="R410" s="46"/>
      <c r="S410" s="99">
        <f t="shared" si="135"/>
        <v>0</v>
      </c>
      <c r="T410" s="99">
        <f t="shared" si="136"/>
        <v>0</v>
      </c>
      <c r="U410" s="99">
        <f t="shared" si="137"/>
        <v>0</v>
      </c>
      <c r="V410" s="99">
        <f t="shared" si="138"/>
        <v>0</v>
      </c>
      <c r="W410" s="73" t="e">
        <f t="shared" si="139"/>
        <v>#DIV/0!</v>
      </c>
      <c r="X410" s="73" t="e">
        <f t="shared" si="140"/>
        <v>#DIV/0!</v>
      </c>
      <c r="Y410" s="17"/>
      <c r="Z410" s="18"/>
      <c r="AA410" s="78"/>
      <c r="AB410" s="99">
        <v>0</v>
      </c>
      <c r="AC410" s="78"/>
      <c r="AD410" s="78"/>
      <c r="AE410" s="80"/>
      <c r="AF410" s="104">
        <v>0</v>
      </c>
      <c r="AG410" s="81"/>
      <c r="AH410" s="81"/>
      <c r="AI410" s="49">
        <f t="shared" si="141"/>
        <v>0</v>
      </c>
      <c r="AJ410" s="49">
        <f t="shared" si="142"/>
        <v>0</v>
      </c>
      <c r="AK410" s="49">
        <f t="shared" si="143"/>
        <v>0</v>
      </c>
      <c r="AL410" s="75">
        <f t="shared" si="144"/>
        <v>0</v>
      </c>
      <c r="AM410" s="49">
        <f t="shared" si="145"/>
        <v>0</v>
      </c>
      <c r="AN410" s="49">
        <f t="shared" si="146"/>
        <v>0</v>
      </c>
      <c r="AO410" s="49">
        <f t="shared" si="147"/>
        <v>0</v>
      </c>
      <c r="AP410" s="75">
        <f t="shared" si="148"/>
        <v>0</v>
      </c>
      <c r="AQ410" s="90"/>
      <c r="AR410" s="105">
        <f t="shared" si="149"/>
        <v>0</v>
      </c>
      <c r="AS410" s="90"/>
      <c r="AT410" s="105">
        <f t="shared" si="150"/>
        <v>0</v>
      </c>
      <c r="AU410" s="90"/>
      <c r="AV410" s="105">
        <f t="shared" si="151"/>
        <v>0</v>
      </c>
      <c r="AW410" s="90"/>
      <c r="AX410" s="105">
        <f t="shared" si="152"/>
        <v>0</v>
      </c>
      <c r="AY410" s="94">
        <f t="shared" si="153"/>
        <v>0</v>
      </c>
      <c r="AZ410" s="104">
        <f t="shared" si="154"/>
        <v>0</v>
      </c>
      <c r="BA410" s="96"/>
      <c r="BB410" s="96"/>
      <c r="BC410" s="96"/>
      <c r="BD410" s="107"/>
      <c r="BE410" s="107"/>
      <c r="BF410" s="104">
        <f t="shared" ref="BF410:BF448" si="158">BD410+BE410</f>
        <v>0</v>
      </c>
      <c r="BG410" s="62">
        <f t="shared" si="155"/>
        <v>0</v>
      </c>
      <c r="BH410" s="63">
        <f t="shared" si="156"/>
        <v>0</v>
      </c>
      <c r="BI410" s="64">
        <f t="shared" si="156"/>
        <v>0</v>
      </c>
      <c r="BJ410" s="64">
        <f t="shared" si="156"/>
        <v>0</v>
      </c>
      <c r="BK410" s="67"/>
      <c r="BL410" s="67"/>
      <c r="BM410" s="67"/>
      <c r="BN410" s="67"/>
      <c r="BO410" s="67"/>
      <c r="BP410" s="67"/>
      <c r="BQ410" s="67"/>
      <c r="BR410" s="67"/>
      <c r="BS410" s="68"/>
      <c r="BT410" s="69"/>
      <c r="BU410" s="69"/>
    </row>
    <row r="411" spans="1:73" ht="12.75" hidden="1" customHeight="1" outlineLevel="1">
      <c r="A411" s="14">
        <v>2</v>
      </c>
      <c r="B411" s="20" t="s">
        <v>256</v>
      </c>
      <c r="C411" s="46"/>
      <c r="D411" s="47"/>
      <c r="E411" s="46"/>
      <c r="F411" s="46"/>
      <c r="G411" s="46"/>
      <c r="H411" s="47"/>
      <c r="I411" s="46"/>
      <c r="J411" s="46"/>
      <c r="K411" s="46"/>
      <c r="L411" s="47"/>
      <c r="M411" s="46"/>
      <c r="N411" s="46"/>
      <c r="O411" s="48"/>
      <c r="P411" s="47"/>
      <c r="Q411" s="46"/>
      <c r="R411" s="46"/>
      <c r="S411" s="99">
        <f t="shared" si="135"/>
        <v>0</v>
      </c>
      <c r="T411" s="99">
        <f t="shared" si="136"/>
        <v>0</v>
      </c>
      <c r="U411" s="99">
        <f t="shared" si="137"/>
        <v>0</v>
      </c>
      <c r="V411" s="99">
        <f t="shared" si="138"/>
        <v>0</v>
      </c>
      <c r="W411" s="73" t="e">
        <f t="shared" si="139"/>
        <v>#DIV/0!</v>
      </c>
      <c r="X411" s="73" t="e">
        <f t="shared" si="140"/>
        <v>#DIV/0!</v>
      </c>
      <c r="Y411" s="17"/>
      <c r="Z411" s="18"/>
      <c r="AA411" s="82"/>
      <c r="AB411" s="99">
        <v>0</v>
      </c>
      <c r="AC411" s="78"/>
      <c r="AD411" s="78"/>
      <c r="AE411" s="80"/>
      <c r="AF411" s="104">
        <v>0</v>
      </c>
      <c r="AG411" s="81"/>
      <c r="AH411" s="81"/>
      <c r="AI411" s="49">
        <f t="shared" si="141"/>
        <v>0</v>
      </c>
      <c r="AJ411" s="49">
        <f t="shared" si="142"/>
        <v>0</v>
      </c>
      <c r="AK411" s="49">
        <f t="shared" si="143"/>
        <v>0</v>
      </c>
      <c r="AL411" s="75">
        <f t="shared" si="144"/>
        <v>0</v>
      </c>
      <c r="AM411" s="49">
        <f t="shared" si="145"/>
        <v>0</v>
      </c>
      <c r="AN411" s="49">
        <f t="shared" si="146"/>
        <v>0</v>
      </c>
      <c r="AO411" s="49">
        <f t="shared" si="147"/>
        <v>0</v>
      </c>
      <c r="AP411" s="75">
        <f t="shared" si="148"/>
        <v>0</v>
      </c>
      <c r="AQ411" s="90"/>
      <c r="AR411" s="105">
        <f t="shared" si="149"/>
        <v>0</v>
      </c>
      <c r="AS411" s="90"/>
      <c r="AT411" s="105">
        <f t="shared" si="150"/>
        <v>0</v>
      </c>
      <c r="AU411" s="90"/>
      <c r="AV411" s="105">
        <f t="shared" si="151"/>
        <v>0</v>
      </c>
      <c r="AW411" s="90"/>
      <c r="AX411" s="105">
        <f t="shared" si="152"/>
        <v>0</v>
      </c>
      <c r="AY411" s="94">
        <f t="shared" si="153"/>
        <v>0</v>
      </c>
      <c r="AZ411" s="104">
        <f t="shared" si="154"/>
        <v>0</v>
      </c>
      <c r="BA411" s="96"/>
      <c r="BB411" s="96"/>
      <c r="BC411" s="96"/>
      <c r="BD411" s="107"/>
      <c r="BE411" s="107"/>
      <c r="BF411" s="104">
        <f t="shared" si="158"/>
        <v>0</v>
      </c>
      <c r="BG411" s="62">
        <f t="shared" si="155"/>
        <v>0</v>
      </c>
      <c r="BH411" s="63">
        <f t="shared" si="156"/>
        <v>0</v>
      </c>
      <c r="BI411" s="64">
        <f t="shared" si="156"/>
        <v>0</v>
      </c>
      <c r="BJ411" s="64">
        <f t="shared" si="156"/>
        <v>0</v>
      </c>
      <c r="BK411" s="67"/>
      <c r="BL411" s="67"/>
      <c r="BM411" s="67"/>
      <c r="BN411" s="67"/>
      <c r="BO411" s="67"/>
      <c r="BP411" s="67"/>
      <c r="BQ411" s="67"/>
      <c r="BR411" s="67"/>
      <c r="BS411" s="68"/>
      <c r="BT411" s="69"/>
      <c r="BU411" s="69"/>
    </row>
    <row r="412" spans="1:73" ht="25.5" hidden="1" customHeight="1" outlineLevel="1">
      <c r="A412" s="14">
        <v>3</v>
      </c>
      <c r="B412" s="20" t="s">
        <v>257</v>
      </c>
      <c r="C412" s="46"/>
      <c r="D412" s="47"/>
      <c r="E412" s="46"/>
      <c r="F412" s="46"/>
      <c r="G412" s="46"/>
      <c r="H412" s="47"/>
      <c r="I412" s="46"/>
      <c r="J412" s="46"/>
      <c r="K412" s="46"/>
      <c r="L412" s="47"/>
      <c r="M412" s="46"/>
      <c r="N412" s="46"/>
      <c r="O412" s="48"/>
      <c r="P412" s="47"/>
      <c r="Q412" s="46"/>
      <c r="R412" s="46"/>
      <c r="S412" s="99">
        <f t="shared" si="135"/>
        <v>0</v>
      </c>
      <c r="T412" s="99">
        <f t="shared" si="136"/>
        <v>0</v>
      </c>
      <c r="U412" s="99">
        <f t="shared" si="137"/>
        <v>0</v>
      </c>
      <c r="V412" s="99">
        <f t="shared" si="138"/>
        <v>0</v>
      </c>
      <c r="W412" s="73" t="e">
        <f t="shared" si="139"/>
        <v>#DIV/0!</v>
      </c>
      <c r="X412" s="73" t="e">
        <f t="shared" si="140"/>
        <v>#DIV/0!</v>
      </c>
      <c r="Y412" s="17"/>
      <c r="Z412" s="18"/>
      <c r="AA412" s="82"/>
      <c r="AB412" s="99">
        <v>0</v>
      </c>
      <c r="AC412" s="78"/>
      <c r="AD412" s="78"/>
      <c r="AE412" s="80"/>
      <c r="AF412" s="104">
        <v>0</v>
      </c>
      <c r="AG412" s="81"/>
      <c r="AH412" s="81"/>
      <c r="AI412" s="49">
        <f t="shared" si="141"/>
        <v>0</v>
      </c>
      <c r="AJ412" s="49">
        <f t="shared" si="142"/>
        <v>0</v>
      </c>
      <c r="AK412" s="49">
        <f t="shared" si="143"/>
        <v>0</v>
      </c>
      <c r="AL412" s="75">
        <f t="shared" si="144"/>
        <v>0</v>
      </c>
      <c r="AM412" s="49">
        <f t="shared" si="145"/>
        <v>0</v>
      </c>
      <c r="AN412" s="49">
        <f t="shared" si="146"/>
        <v>0</v>
      </c>
      <c r="AO412" s="49">
        <f t="shared" si="147"/>
        <v>0</v>
      </c>
      <c r="AP412" s="75">
        <f t="shared" si="148"/>
        <v>0</v>
      </c>
      <c r="AQ412" s="90"/>
      <c r="AR412" s="105">
        <f t="shared" si="149"/>
        <v>0</v>
      </c>
      <c r="AS412" s="90"/>
      <c r="AT412" s="105">
        <f t="shared" si="150"/>
        <v>0</v>
      </c>
      <c r="AU412" s="90"/>
      <c r="AV412" s="105">
        <f t="shared" si="151"/>
        <v>0</v>
      </c>
      <c r="AW412" s="90"/>
      <c r="AX412" s="105">
        <f t="shared" si="152"/>
        <v>0</v>
      </c>
      <c r="AY412" s="94">
        <f t="shared" si="153"/>
        <v>0</v>
      </c>
      <c r="AZ412" s="104">
        <f t="shared" si="154"/>
        <v>0</v>
      </c>
      <c r="BA412" s="96"/>
      <c r="BB412" s="96"/>
      <c r="BC412" s="96"/>
      <c r="BD412" s="107"/>
      <c r="BE412" s="107"/>
      <c r="BF412" s="104">
        <f t="shared" si="158"/>
        <v>0</v>
      </c>
      <c r="BG412" s="62">
        <f t="shared" si="155"/>
        <v>0</v>
      </c>
      <c r="BH412" s="63">
        <f t="shared" si="156"/>
        <v>0</v>
      </c>
      <c r="BI412" s="64">
        <f t="shared" si="156"/>
        <v>0</v>
      </c>
      <c r="BJ412" s="64">
        <f t="shared" si="156"/>
        <v>0</v>
      </c>
      <c r="BK412" s="67"/>
      <c r="BL412" s="67"/>
      <c r="BM412" s="67"/>
      <c r="BN412" s="67"/>
      <c r="BO412" s="67"/>
      <c r="BP412" s="67"/>
      <c r="BQ412" s="67"/>
      <c r="BR412" s="67"/>
      <c r="BS412" s="68"/>
      <c r="BT412" s="69"/>
      <c r="BU412" s="69"/>
    </row>
    <row r="413" spans="1:73" ht="25.5" hidden="1" customHeight="1" outlineLevel="1">
      <c r="A413" s="14">
        <v>4</v>
      </c>
      <c r="B413" s="20" t="s">
        <v>258</v>
      </c>
      <c r="C413" s="46"/>
      <c r="D413" s="47"/>
      <c r="E413" s="46"/>
      <c r="F413" s="46"/>
      <c r="G413" s="46"/>
      <c r="H413" s="47"/>
      <c r="I413" s="46"/>
      <c r="J413" s="46"/>
      <c r="K413" s="46"/>
      <c r="L413" s="47"/>
      <c r="M413" s="46"/>
      <c r="N413" s="46"/>
      <c r="O413" s="48"/>
      <c r="P413" s="47"/>
      <c r="Q413" s="46"/>
      <c r="R413" s="46"/>
      <c r="S413" s="99">
        <f t="shared" si="135"/>
        <v>0</v>
      </c>
      <c r="T413" s="99">
        <f t="shared" si="136"/>
        <v>0</v>
      </c>
      <c r="U413" s="99">
        <f t="shared" si="137"/>
        <v>0</v>
      </c>
      <c r="V413" s="99">
        <f t="shared" si="138"/>
        <v>0</v>
      </c>
      <c r="W413" s="73" t="e">
        <f t="shared" si="139"/>
        <v>#DIV/0!</v>
      </c>
      <c r="X413" s="73" t="e">
        <f t="shared" si="140"/>
        <v>#DIV/0!</v>
      </c>
      <c r="Y413" s="17"/>
      <c r="Z413" s="18"/>
      <c r="AA413" s="82"/>
      <c r="AB413" s="99">
        <v>0</v>
      </c>
      <c r="AC413" s="78"/>
      <c r="AD413" s="78"/>
      <c r="AE413" s="80"/>
      <c r="AF413" s="104">
        <v>0</v>
      </c>
      <c r="AG413" s="81"/>
      <c r="AH413" s="81"/>
      <c r="AI413" s="49">
        <f t="shared" si="141"/>
        <v>0</v>
      </c>
      <c r="AJ413" s="49">
        <f t="shared" si="142"/>
        <v>0</v>
      </c>
      <c r="AK413" s="49">
        <f t="shared" si="143"/>
        <v>0</v>
      </c>
      <c r="AL413" s="75">
        <f t="shared" si="144"/>
        <v>0</v>
      </c>
      <c r="AM413" s="49">
        <f t="shared" si="145"/>
        <v>0</v>
      </c>
      <c r="AN413" s="49">
        <f t="shared" si="146"/>
        <v>0</v>
      </c>
      <c r="AO413" s="49">
        <f t="shared" si="147"/>
        <v>0</v>
      </c>
      <c r="AP413" s="75">
        <f t="shared" si="148"/>
        <v>0</v>
      </c>
      <c r="AQ413" s="90"/>
      <c r="AR413" s="105">
        <f t="shared" si="149"/>
        <v>0</v>
      </c>
      <c r="AS413" s="90"/>
      <c r="AT413" s="105">
        <f t="shared" si="150"/>
        <v>0</v>
      </c>
      <c r="AU413" s="90"/>
      <c r="AV413" s="105">
        <f t="shared" si="151"/>
        <v>0</v>
      </c>
      <c r="AW413" s="90"/>
      <c r="AX413" s="105">
        <f t="shared" si="152"/>
        <v>0</v>
      </c>
      <c r="AY413" s="94">
        <f t="shared" si="153"/>
        <v>0</v>
      </c>
      <c r="AZ413" s="104">
        <f t="shared" si="154"/>
        <v>0</v>
      </c>
      <c r="BA413" s="96"/>
      <c r="BB413" s="96"/>
      <c r="BC413" s="96"/>
      <c r="BD413" s="107"/>
      <c r="BE413" s="107"/>
      <c r="BF413" s="104">
        <f t="shared" si="158"/>
        <v>0</v>
      </c>
      <c r="BG413" s="62">
        <f t="shared" si="155"/>
        <v>0</v>
      </c>
      <c r="BH413" s="63">
        <f t="shared" si="156"/>
        <v>0</v>
      </c>
      <c r="BI413" s="64">
        <f t="shared" si="156"/>
        <v>0</v>
      </c>
      <c r="BJ413" s="64">
        <f t="shared" si="156"/>
        <v>0</v>
      </c>
      <c r="BK413" s="67"/>
      <c r="BL413" s="67"/>
      <c r="BM413" s="67"/>
      <c r="BN413" s="67"/>
      <c r="BO413" s="67"/>
      <c r="BP413" s="67"/>
      <c r="BQ413" s="67"/>
      <c r="BR413" s="67"/>
      <c r="BS413" s="68"/>
      <c r="BT413" s="69"/>
      <c r="BU413" s="69"/>
    </row>
    <row r="414" spans="1:73" ht="12.75" hidden="1" customHeight="1" outlineLevel="1">
      <c r="A414" s="14">
        <v>5</v>
      </c>
      <c r="B414" s="20" t="s">
        <v>259</v>
      </c>
      <c r="C414" s="46"/>
      <c r="D414" s="47"/>
      <c r="E414" s="46"/>
      <c r="F414" s="46"/>
      <c r="G414" s="46"/>
      <c r="H414" s="47"/>
      <c r="I414" s="46"/>
      <c r="J414" s="46"/>
      <c r="K414" s="46"/>
      <c r="L414" s="47"/>
      <c r="M414" s="46"/>
      <c r="N414" s="46"/>
      <c r="O414" s="48"/>
      <c r="P414" s="47"/>
      <c r="Q414" s="46"/>
      <c r="R414" s="46"/>
      <c r="S414" s="99">
        <f t="shared" si="135"/>
        <v>0</v>
      </c>
      <c r="T414" s="99">
        <f t="shared" si="136"/>
        <v>0</v>
      </c>
      <c r="U414" s="99">
        <f t="shared" si="137"/>
        <v>0</v>
      </c>
      <c r="V414" s="99">
        <f t="shared" si="138"/>
        <v>0</v>
      </c>
      <c r="W414" s="73" t="e">
        <f t="shared" si="139"/>
        <v>#DIV/0!</v>
      </c>
      <c r="X414" s="73" t="e">
        <f t="shared" si="140"/>
        <v>#DIV/0!</v>
      </c>
      <c r="Y414" s="17"/>
      <c r="Z414" s="18"/>
      <c r="AA414" s="82"/>
      <c r="AB414" s="99">
        <v>0</v>
      </c>
      <c r="AC414" s="78"/>
      <c r="AD414" s="78"/>
      <c r="AE414" s="80"/>
      <c r="AF414" s="104">
        <v>0</v>
      </c>
      <c r="AG414" s="81"/>
      <c r="AH414" s="81"/>
      <c r="AI414" s="49">
        <f t="shared" si="141"/>
        <v>0</v>
      </c>
      <c r="AJ414" s="49">
        <f t="shared" si="142"/>
        <v>0</v>
      </c>
      <c r="AK414" s="49">
        <f t="shared" si="143"/>
        <v>0</v>
      </c>
      <c r="AL414" s="75">
        <f t="shared" si="144"/>
        <v>0</v>
      </c>
      <c r="AM414" s="49">
        <f t="shared" si="145"/>
        <v>0</v>
      </c>
      <c r="AN414" s="49">
        <f t="shared" si="146"/>
        <v>0</v>
      </c>
      <c r="AO414" s="49">
        <f t="shared" si="147"/>
        <v>0</v>
      </c>
      <c r="AP414" s="75">
        <f t="shared" si="148"/>
        <v>0</v>
      </c>
      <c r="AQ414" s="90"/>
      <c r="AR414" s="105">
        <f t="shared" si="149"/>
        <v>0</v>
      </c>
      <c r="AS414" s="90"/>
      <c r="AT414" s="105">
        <f t="shared" si="150"/>
        <v>0</v>
      </c>
      <c r="AU414" s="90"/>
      <c r="AV414" s="105">
        <f t="shared" si="151"/>
        <v>0</v>
      </c>
      <c r="AW414" s="90"/>
      <c r="AX414" s="105">
        <f t="shared" si="152"/>
        <v>0</v>
      </c>
      <c r="AY414" s="94">
        <f t="shared" si="153"/>
        <v>0</v>
      </c>
      <c r="AZ414" s="104">
        <f t="shared" si="154"/>
        <v>0</v>
      </c>
      <c r="BA414" s="96"/>
      <c r="BB414" s="96"/>
      <c r="BC414" s="96"/>
      <c r="BD414" s="107"/>
      <c r="BE414" s="107"/>
      <c r="BF414" s="104">
        <f t="shared" si="158"/>
        <v>0</v>
      </c>
      <c r="BG414" s="62">
        <f t="shared" si="155"/>
        <v>0</v>
      </c>
      <c r="BH414" s="63">
        <f t="shared" si="156"/>
        <v>0</v>
      </c>
      <c r="BI414" s="64">
        <f t="shared" si="156"/>
        <v>0</v>
      </c>
      <c r="BJ414" s="64">
        <f t="shared" si="156"/>
        <v>0</v>
      </c>
      <c r="BK414" s="67"/>
      <c r="BL414" s="67"/>
      <c r="BM414" s="67"/>
      <c r="BN414" s="67"/>
      <c r="BO414" s="67"/>
      <c r="BP414" s="67"/>
      <c r="BQ414" s="67"/>
      <c r="BR414" s="67"/>
      <c r="BS414" s="68"/>
      <c r="BT414" s="69"/>
      <c r="BU414" s="69"/>
    </row>
    <row r="415" spans="1:73" ht="25.5" hidden="1" customHeight="1" outlineLevel="1">
      <c r="A415" s="14">
        <v>6</v>
      </c>
      <c r="B415" s="20" t="s">
        <v>260</v>
      </c>
      <c r="C415" s="46"/>
      <c r="D415" s="47"/>
      <c r="E415" s="46"/>
      <c r="F415" s="46"/>
      <c r="G415" s="46"/>
      <c r="H415" s="47"/>
      <c r="I415" s="46"/>
      <c r="J415" s="46"/>
      <c r="K415" s="46"/>
      <c r="L415" s="47"/>
      <c r="M415" s="46"/>
      <c r="N415" s="46"/>
      <c r="O415" s="48"/>
      <c r="P415" s="47"/>
      <c r="Q415" s="46"/>
      <c r="R415" s="46"/>
      <c r="S415" s="99">
        <f t="shared" si="135"/>
        <v>0</v>
      </c>
      <c r="T415" s="99">
        <f t="shared" si="136"/>
        <v>0</v>
      </c>
      <c r="U415" s="99">
        <f t="shared" si="137"/>
        <v>0</v>
      </c>
      <c r="V415" s="99">
        <f t="shared" si="138"/>
        <v>0</v>
      </c>
      <c r="W415" s="73" t="e">
        <f t="shared" si="139"/>
        <v>#DIV/0!</v>
      </c>
      <c r="X415" s="73" t="e">
        <f t="shared" si="140"/>
        <v>#DIV/0!</v>
      </c>
      <c r="Y415" s="17"/>
      <c r="Z415" s="18"/>
      <c r="AA415" s="82"/>
      <c r="AB415" s="99">
        <v>0</v>
      </c>
      <c r="AC415" s="78"/>
      <c r="AD415" s="78"/>
      <c r="AE415" s="80"/>
      <c r="AF415" s="104">
        <v>0</v>
      </c>
      <c r="AG415" s="81"/>
      <c r="AH415" s="81"/>
      <c r="AI415" s="49">
        <f t="shared" si="141"/>
        <v>0</v>
      </c>
      <c r="AJ415" s="49">
        <f t="shared" si="142"/>
        <v>0</v>
      </c>
      <c r="AK415" s="49">
        <f t="shared" si="143"/>
        <v>0</v>
      </c>
      <c r="AL415" s="75">
        <f t="shared" si="144"/>
        <v>0</v>
      </c>
      <c r="AM415" s="49">
        <f t="shared" si="145"/>
        <v>0</v>
      </c>
      <c r="AN415" s="49">
        <f t="shared" si="146"/>
        <v>0</v>
      </c>
      <c r="AO415" s="49">
        <f t="shared" si="147"/>
        <v>0</v>
      </c>
      <c r="AP415" s="75">
        <f t="shared" si="148"/>
        <v>0</v>
      </c>
      <c r="AQ415" s="90"/>
      <c r="AR415" s="105">
        <f t="shared" si="149"/>
        <v>0</v>
      </c>
      <c r="AS415" s="90"/>
      <c r="AT415" s="105">
        <f t="shared" si="150"/>
        <v>0</v>
      </c>
      <c r="AU415" s="90"/>
      <c r="AV415" s="105">
        <f t="shared" si="151"/>
        <v>0</v>
      </c>
      <c r="AW415" s="90"/>
      <c r="AX415" s="105">
        <f t="shared" si="152"/>
        <v>0</v>
      </c>
      <c r="AY415" s="94">
        <f t="shared" si="153"/>
        <v>0</v>
      </c>
      <c r="AZ415" s="104">
        <f t="shared" si="154"/>
        <v>0</v>
      </c>
      <c r="BA415" s="96"/>
      <c r="BB415" s="96"/>
      <c r="BC415" s="96"/>
      <c r="BD415" s="107"/>
      <c r="BE415" s="107"/>
      <c r="BF415" s="104">
        <f t="shared" si="158"/>
        <v>0</v>
      </c>
      <c r="BG415" s="62">
        <f t="shared" si="155"/>
        <v>0</v>
      </c>
      <c r="BH415" s="63">
        <f t="shared" si="156"/>
        <v>0</v>
      </c>
      <c r="BI415" s="64">
        <f t="shared" si="156"/>
        <v>0</v>
      </c>
      <c r="BJ415" s="64">
        <f t="shared" si="156"/>
        <v>0</v>
      </c>
      <c r="BK415" s="67"/>
      <c r="BL415" s="67"/>
      <c r="BM415" s="67"/>
      <c r="BN415" s="67"/>
      <c r="BO415" s="67"/>
      <c r="BP415" s="67"/>
      <c r="BQ415" s="67"/>
      <c r="BR415" s="67"/>
      <c r="BS415" s="68"/>
      <c r="BT415" s="69"/>
      <c r="BU415" s="69"/>
    </row>
    <row r="416" spans="1:73" ht="12.75" hidden="1" customHeight="1" outlineLevel="1">
      <c r="A416" s="14">
        <v>7</v>
      </c>
      <c r="B416" s="20" t="s">
        <v>261</v>
      </c>
      <c r="C416" s="46"/>
      <c r="D416" s="47"/>
      <c r="E416" s="46"/>
      <c r="F416" s="46"/>
      <c r="G416" s="46"/>
      <c r="H416" s="47"/>
      <c r="I416" s="46"/>
      <c r="J416" s="46"/>
      <c r="K416" s="46"/>
      <c r="L416" s="47"/>
      <c r="M416" s="46"/>
      <c r="N416" s="46"/>
      <c r="O416" s="48"/>
      <c r="P416" s="47"/>
      <c r="Q416" s="46"/>
      <c r="R416" s="46"/>
      <c r="S416" s="99">
        <f t="shared" si="135"/>
        <v>0</v>
      </c>
      <c r="T416" s="99">
        <f t="shared" si="136"/>
        <v>0</v>
      </c>
      <c r="U416" s="99">
        <f t="shared" si="137"/>
        <v>0</v>
      </c>
      <c r="V416" s="99">
        <f t="shared" si="138"/>
        <v>0</v>
      </c>
      <c r="W416" s="73" t="e">
        <f t="shared" si="139"/>
        <v>#DIV/0!</v>
      </c>
      <c r="X416" s="73" t="e">
        <f t="shared" si="140"/>
        <v>#DIV/0!</v>
      </c>
      <c r="Y416" s="17"/>
      <c r="Z416" s="18"/>
      <c r="AA416" s="82"/>
      <c r="AB416" s="99">
        <v>0</v>
      </c>
      <c r="AC416" s="78"/>
      <c r="AD416" s="78"/>
      <c r="AE416" s="80"/>
      <c r="AF416" s="104">
        <v>0</v>
      </c>
      <c r="AG416" s="81"/>
      <c r="AH416" s="81"/>
      <c r="AI416" s="49">
        <f t="shared" si="141"/>
        <v>0</v>
      </c>
      <c r="AJ416" s="49">
        <f t="shared" si="142"/>
        <v>0</v>
      </c>
      <c r="AK416" s="49">
        <f t="shared" si="143"/>
        <v>0</v>
      </c>
      <c r="AL416" s="75">
        <f t="shared" si="144"/>
        <v>0</v>
      </c>
      <c r="AM416" s="49">
        <f t="shared" si="145"/>
        <v>0</v>
      </c>
      <c r="AN416" s="49">
        <f t="shared" si="146"/>
        <v>0</v>
      </c>
      <c r="AO416" s="49">
        <f t="shared" si="147"/>
        <v>0</v>
      </c>
      <c r="AP416" s="75">
        <f t="shared" si="148"/>
        <v>0</v>
      </c>
      <c r="AQ416" s="90"/>
      <c r="AR416" s="105">
        <f t="shared" si="149"/>
        <v>0</v>
      </c>
      <c r="AS416" s="90"/>
      <c r="AT416" s="105">
        <f t="shared" si="150"/>
        <v>0</v>
      </c>
      <c r="AU416" s="90"/>
      <c r="AV416" s="105">
        <f t="shared" si="151"/>
        <v>0</v>
      </c>
      <c r="AW416" s="90"/>
      <c r="AX416" s="105">
        <f t="shared" si="152"/>
        <v>0</v>
      </c>
      <c r="AY416" s="94">
        <f t="shared" si="153"/>
        <v>0</v>
      </c>
      <c r="AZ416" s="104">
        <f t="shared" si="154"/>
        <v>0</v>
      </c>
      <c r="BA416" s="96"/>
      <c r="BB416" s="96"/>
      <c r="BC416" s="96"/>
      <c r="BD416" s="107"/>
      <c r="BE416" s="107"/>
      <c r="BF416" s="104">
        <f t="shared" si="158"/>
        <v>0</v>
      </c>
      <c r="BG416" s="62">
        <f t="shared" si="155"/>
        <v>0</v>
      </c>
      <c r="BH416" s="63">
        <f t="shared" si="156"/>
        <v>0</v>
      </c>
      <c r="BI416" s="64">
        <f t="shared" si="156"/>
        <v>0</v>
      </c>
      <c r="BJ416" s="64">
        <f t="shared" si="156"/>
        <v>0</v>
      </c>
      <c r="BK416" s="67"/>
      <c r="BL416" s="67"/>
      <c r="BM416" s="67"/>
      <c r="BN416" s="67"/>
      <c r="BO416" s="67"/>
      <c r="BP416" s="67"/>
      <c r="BQ416" s="67"/>
      <c r="BR416" s="67"/>
      <c r="BS416" s="68"/>
      <c r="BT416" s="69"/>
      <c r="BU416" s="69"/>
    </row>
    <row r="417" spans="1:73" ht="25.5" hidden="1" customHeight="1" outlineLevel="1">
      <c r="A417" s="14">
        <v>8</v>
      </c>
      <c r="B417" s="20" t="s">
        <v>262</v>
      </c>
      <c r="C417" s="46"/>
      <c r="D417" s="47"/>
      <c r="E417" s="46"/>
      <c r="F417" s="46"/>
      <c r="G417" s="46"/>
      <c r="H417" s="47"/>
      <c r="I417" s="46"/>
      <c r="J417" s="46"/>
      <c r="K417" s="46"/>
      <c r="L417" s="47"/>
      <c r="M417" s="46"/>
      <c r="N417" s="46"/>
      <c r="O417" s="48"/>
      <c r="P417" s="47"/>
      <c r="Q417" s="46"/>
      <c r="R417" s="46"/>
      <c r="S417" s="99">
        <f t="shared" si="135"/>
        <v>0</v>
      </c>
      <c r="T417" s="99">
        <f t="shared" si="136"/>
        <v>0</v>
      </c>
      <c r="U417" s="99">
        <f t="shared" si="137"/>
        <v>0</v>
      </c>
      <c r="V417" s="99">
        <f t="shared" si="138"/>
        <v>0</v>
      </c>
      <c r="W417" s="73" t="e">
        <f t="shared" si="139"/>
        <v>#DIV/0!</v>
      </c>
      <c r="X417" s="73" t="e">
        <f t="shared" si="140"/>
        <v>#DIV/0!</v>
      </c>
      <c r="Y417" s="17"/>
      <c r="Z417" s="18"/>
      <c r="AA417" s="82"/>
      <c r="AB417" s="99">
        <v>0</v>
      </c>
      <c r="AC417" s="78"/>
      <c r="AD417" s="78"/>
      <c r="AE417" s="80"/>
      <c r="AF417" s="104">
        <v>0</v>
      </c>
      <c r="AG417" s="81"/>
      <c r="AH417" s="81"/>
      <c r="AI417" s="49">
        <f t="shared" si="141"/>
        <v>0</v>
      </c>
      <c r="AJ417" s="49">
        <f t="shared" si="142"/>
        <v>0</v>
      </c>
      <c r="AK417" s="49">
        <f t="shared" si="143"/>
        <v>0</v>
      </c>
      <c r="AL417" s="75">
        <f t="shared" si="144"/>
        <v>0</v>
      </c>
      <c r="AM417" s="49">
        <f t="shared" si="145"/>
        <v>0</v>
      </c>
      <c r="AN417" s="49">
        <f t="shared" si="146"/>
        <v>0</v>
      </c>
      <c r="AO417" s="49">
        <f t="shared" si="147"/>
        <v>0</v>
      </c>
      <c r="AP417" s="75">
        <f t="shared" si="148"/>
        <v>0</v>
      </c>
      <c r="AQ417" s="90"/>
      <c r="AR417" s="105">
        <f t="shared" si="149"/>
        <v>0</v>
      </c>
      <c r="AS417" s="90"/>
      <c r="AT417" s="105">
        <f t="shared" si="150"/>
        <v>0</v>
      </c>
      <c r="AU417" s="90"/>
      <c r="AV417" s="105">
        <f t="shared" si="151"/>
        <v>0</v>
      </c>
      <c r="AW417" s="90"/>
      <c r="AX417" s="105">
        <f t="shared" si="152"/>
        <v>0</v>
      </c>
      <c r="AY417" s="94">
        <f t="shared" si="153"/>
        <v>0</v>
      </c>
      <c r="AZ417" s="104">
        <f t="shared" si="154"/>
        <v>0</v>
      </c>
      <c r="BA417" s="96"/>
      <c r="BB417" s="96"/>
      <c r="BC417" s="96"/>
      <c r="BD417" s="107"/>
      <c r="BE417" s="107"/>
      <c r="BF417" s="104">
        <f t="shared" si="158"/>
        <v>0</v>
      </c>
      <c r="BG417" s="62">
        <f t="shared" si="155"/>
        <v>0</v>
      </c>
      <c r="BH417" s="63">
        <f t="shared" si="156"/>
        <v>0</v>
      </c>
      <c r="BI417" s="64">
        <f t="shared" si="156"/>
        <v>0</v>
      </c>
      <c r="BJ417" s="64">
        <f t="shared" si="156"/>
        <v>0</v>
      </c>
      <c r="BK417" s="67"/>
      <c r="BL417" s="67"/>
      <c r="BM417" s="67"/>
      <c r="BN417" s="67"/>
      <c r="BO417" s="67"/>
      <c r="BP417" s="67"/>
      <c r="BQ417" s="67"/>
      <c r="BR417" s="67"/>
      <c r="BS417" s="68"/>
      <c r="BT417" s="69"/>
      <c r="BU417" s="69"/>
    </row>
    <row r="418" spans="1:73" ht="25.5" hidden="1" customHeight="1" outlineLevel="1">
      <c r="A418" s="14">
        <v>9</v>
      </c>
      <c r="B418" s="20" t="s">
        <v>263</v>
      </c>
      <c r="C418" s="46"/>
      <c r="D418" s="47"/>
      <c r="E418" s="46"/>
      <c r="F418" s="46"/>
      <c r="G418" s="46"/>
      <c r="H418" s="47"/>
      <c r="I418" s="46"/>
      <c r="J418" s="46"/>
      <c r="K418" s="46"/>
      <c r="L418" s="47"/>
      <c r="M418" s="46"/>
      <c r="N418" s="46"/>
      <c r="O418" s="48"/>
      <c r="P418" s="47"/>
      <c r="Q418" s="46"/>
      <c r="R418" s="46"/>
      <c r="S418" s="99">
        <f t="shared" si="135"/>
        <v>0</v>
      </c>
      <c r="T418" s="99">
        <f t="shared" si="136"/>
        <v>0</v>
      </c>
      <c r="U418" s="99">
        <f t="shared" si="137"/>
        <v>0</v>
      </c>
      <c r="V418" s="99">
        <f t="shared" si="138"/>
        <v>0</v>
      </c>
      <c r="W418" s="73" t="e">
        <f t="shared" si="139"/>
        <v>#DIV/0!</v>
      </c>
      <c r="X418" s="73" t="e">
        <f t="shared" si="140"/>
        <v>#DIV/0!</v>
      </c>
      <c r="Y418" s="17"/>
      <c r="Z418" s="18"/>
      <c r="AA418" s="82"/>
      <c r="AB418" s="99">
        <v>0</v>
      </c>
      <c r="AC418" s="78"/>
      <c r="AD418" s="78"/>
      <c r="AE418" s="80"/>
      <c r="AF418" s="104">
        <v>0</v>
      </c>
      <c r="AG418" s="81"/>
      <c r="AH418" s="81"/>
      <c r="AI418" s="49">
        <f t="shared" si="141"/>
        <v>0</v>
      </c>
      <c r="AJ418" s="49">
        <f t="shared" si="142"/>
        <v>0</v>
      </c>
      <c r="AK418" s="49">
        <f t="shared" si="143"/>
        <v>0</v>
      </c>
      <c r="AL418" s="75">
        <f t="shared" si="144"/>
        <v>0</v>
      </c>
      <c r="AM418" s="49">
        <f t="shared" si="145"/>
        <v>0</v>
      </c>
      <c r="AN418" s="49">
        <f t="shared" si="146"/>
        <v>0</v>
      </c>
      <c r="AO418" s="49">
        <f t="shared" si="147"/>
        <v>0</v>
      </c>
      <c r="AP418" s="75">
        <f t="shared" si="148"/>
        <v>0</v>
      </c>
      <c r="AQ418" s="90"/>
      <c r="AR418" s="105">
        <f t="shared" si="149"/>
        <v>0</v>
      </c>
      <c r="AS418" s="90"/>
      <c r="AT418" s="105">
        <f t="shared" si="150"/>
        <v>0</v>
      </c>
      <c r="AU418" s="90"/>
      <c r="AV418" s="105">
        <f t="shared" si="151"/>
        <v>0</v>
      </c>
      <c r="AW418" s="90"/>
      <c r="AX418" s="105">
        <f t="shared" si="152"/>
        <v>0</v>
      </c>
      <c r="AY418" s="94">
        <f t="shared" si="153"/>
        <v>0</v>
      </c>
      <c r="AZ418" s="104">
        <f t="shared" si="154"/>
        <v>0</v>
      </c>
      <c r="BA418" s="96"/>
      <c r="BB418" s="96"/>
      <c r="BC418" s="96"/>
      <c r="BD418" s="107"/>
      <c r="BE418" s="107"/>
      <c r="BF418" s="104">
        <f t="shared" si="158"/>
        <v>0</v>
      </c>
      <c r="BG418" s="62">
        <f t="shared" si="155"/>
        <v>0</v>
      </c>
      <c r="BH418" s="63">
        <f t="shared" si="156"/>
        <v>0</v>
      </c>
      <c r="BI418" s="64">
        <f t="shared" si="156"/>
        <v>0</v>
      </c>
      <c r="BJ418" s="64">
        <f t="shared" si="156"/>
        <v>0</v>
      </c>
      <c r="BK418" s="67"/>
      <c r="BL418" s="67"/>
      <c r="BM418" s="67"/>
      <c r="BN418" s="67"/>
      <c r="BO418" s="67"/>
      <c r="BP418" s="67"/>
      <c r="BQ418" s="67"/>
      <c r="BR418" s="67"/>
      <c r="BS418" s="68"/>
      <c r="BT418" s="69"/>
      <c r="BU418" s="69"/>
    </row>
    <row r="419" spans="1:73" ht="25.5" hidden="1" customHeight="1" outlineLevel="1">
      <c r="A419" s="14">
        <v>10</v>
      </c>
      <c r="B419" s="20" t="s">
        <v>264</v>
      </c>
      <c r="C419" s="46"/>
      <c r="D419" s="47"/>
      <c r="E419" s="46"/>
      <c r="F419" s="46"/>
      <c r="G419" s="46"/>
      <c r="H419" s="47"/>
      <c r="I419" s="46"/>
      <c r="J419" s="46"/>
      <c r="K419" s="46"/>
      <c r="L419" s="47"/>
      <c r="M419" s="46"/>
      <c r="N419" s="46"/>
      <c r="O419" s="48"/>
      <c r="P419" s="47"/>
      <c r="Q419" s="46"/>
      <c r="R419" s="46"/>
      <c r="S419" s="99">
        <f t="shared" si="135"/>
        <v>0</v>
      </c>
      <c r="T419" s="99">
        <f t="shared" si="136"/>
        <v>0</v>
      </c>
      <c r="U419" s="99">
        <f t="shared" si="137"/>
        <v>0</v>
      </c>
      <c r="V419" s="99">
        <f t="shared" si="138"/>
        <v>0</v>
      </c>
      <c r="W419" s="73" t="e">
        <f t="shared" si="139"/>
        <v>#DIV/0!</v>
      </c>
      <c r="X419" s="73" t="e">
        <f t="shared" si="140"/>
        <v>#DIV/0!</v>
      </c>
      <c r="Y419" s="17"/>
      <c r="Z419" s="18"/>
      <c r="AA419" s="82"/>
      <c r="AB419" s="99">
        <v>0</v>
      </c>
      <c r="AC419" s="78"/>
      <c r="AD419" s="78"/>
      <c r="AE419" s="80"/>
      <c r="AF419" s="104">
        <v>0</v>
      </c>
      <c r="AG419" s="81"/>
      <c r="AH419" s="81"/>
      <c r="AI419" s="49">
        <f t="shared" si="141"/>
        <v>0</v>
      </c>
      <c r="AJ419" s="49">
        <f t="shared" si="142"/>
        <v>0</v>
      </c>
      <c r="AK419" s="49">
        <f t="shared" si="143"/>
        <v>0</v>
      </c>
      <c r="AL419" s="75">
        <f t="shared" si="144"/>
        <v>0</v>
      </c>
      <c r="AM419" s="49">
        <f t="shared" si="145"/>
        <v>0</v>
      </c>
      <c r="AN419" s="49">
        <f t="shared" si="146"/>
        <v>0</v>
      </c>
      <c r="AO419" s="49">
        <f t="shared" si="147"/>
        <v>0</v>
      </c>
      <c r="AP419" s="75">
        <f t="shared" si="148"/>
        <v>0</v>
      </c>
      <c r="AQ419" s="90"/>
      <c r="AR419" s="105">
        <f t="shared" si="149"/>
        <v>0</v>
      </c>
      <c r="AS419" s="90"/>
      <c r="AT419" s="105">
        <f t="shared" si="150"/>
        <v>0</v>
      </c>
      <c r="AU419" s="90"/>
      <c r="AV419" s="105">
        <f t="shared" si="151"/>
        <v>0</v>
      </c>
      <c r="AW419" s="90"/>
      <c r="AX419" s="105">
        <f t="shared" si="152"/>
        <v>0</v>
      </c>
      <c r="AY419" s="94">
        <f t="shared" si="153"/>
        <v>0</v>
      </c>
      <c r="AZ419" s="104">
        <f t="shared" si="154"/>
        <v>0</v>
      </c>
      <c r="BA419" s="96"/>
      <c r="BB419" s="96"/>
      <c r="BC419" s="96"/>
      <c r="BD419" s="107"/>
      <c r="BE419" s="107"/>
      <c r="BF419" s="104">
        <f t="shared" si="158"/>
        <v>0</v>
      </c>
      <c r="BG419" s="62">
        <f t="shared" si="155"/>
        <v>0</v>
      </c>
      <c r="BH419" s="63">
        <f t="shared" si="156"/>
        <v>0</v>
      </c>
      <c r="BI419" s="64">
        <f t="shared" si="156"/>
        <v>0</v>
      </c>
      <c r="BJ419" s="64">
        <f t="shared" si="156"/>
        <v>0</v>
      </c>
      <c r="BK419" s="67"/>
      <c r="BL419" s="67"/>
      <c r="BM419" s="67"/>
      <c r="BN419" s="67"/>
      <c r="BO419" s="67"/>
      <c r="BP419" s="67"/>
      <c r="BQ419" s="67"/>
      <c r="BR419" s="67"/>
      <c r="BS419" s="68"/>
      <c r="BT419" s="69"/>
      <c r="BU419" s="69"/>
    </row>
    <row r="420" spans="1:73" ht="25.5" hidden="1" customHeight="1" outlineLevel="1">
      <c r="A420" s="14">
        <v>11</v>
      </c>
      <c r="B420" s="20" t="s">
        <v>265</v>
      </c>
      <c r="C420" s="46"/>
      <c r="D420" s="47"/>
      <c r="E420" s="46"/>
      <c r="F420" s="46"/>
      <c r="G420" s="46"/>
      <c r="H420" s="47"/>
      <c r="I420" s="46"/>
      <c r="J420" s="46"/>
      <c r="K420" s="46"/>
      <c r="L420" s="47"/>
      <c r="M420" s="46"/>
      <c r="N420" s="46"/>
      <c r="O420" s="48"/>
      <c r="P420" s="47"/>
      <c r="Q420" s="46"/>
      <c r="R420" s="46"/>
      <c r="S420" s="99">
        <f t="shared" si="135"/>
        <v>0</v>
      </c>
      <c r="T420" s="99">
        <f t="shared" si="136"/>
        <v>0</v>
      </c>
      <c r="U420" s="99">
        <f t="shared" si="137"/>
        <v>0</v>
      </c>
      <c r="V420" s="99">
        <f t="shared" si="138"/>
        <v>0</v>
      </c>
      <c r="W420" s="73" t="e">
        <f t="shared" si="139"/>
        <v>#DIV/0!</v>
      </c>
      <c r="X420" s="73" t="e">
        <f t="shared" si="140"/>
        <v>#DIV/0!</v>
      </c>
      <c r="Y420" s="17"/>
      <c r="Z420" s="18"/>
      <c r="AA420" s="82"/>
      <c r="AB420" s="99">
        <v>0</v>
      </c>
      <c r="AC420" s="78"/>
      <c r="AD420" s="78"/>
      <c r="AE420" s="80"/>
      <c r="AF420" s="104">
        <v>0</v>
      </c>
      <c r="AG420" s="81"/>
      <c r="AH420" s="81"/>
      <c r="AI420" s="49">
        <f t="shared" si="141"/>
        <v>0</v>
      </c>
      <c r="AJ420" s="49">
        <f t="shared" si="142"/>
        <v>0</v>
      </c>
      <c r="AK420" s="49">
        <f t="shared" si="143"/>
        <v>0</v>
      </c>
      <c r="AL420" s="75">
        <f t="shared" si="144"/>
        <v>0</v>
      </c>
      <c r="AM420" s="49">
        <f t="shared" si="145"/>
        <v>0</v>
      </c>
      <c r="AN420" s="49">
        <f t="shared" si="146"/>
        <v>0</v>
      </c>
      <c r="AO420" s="49">
        <f t="shared" si="147"/>
        <v>0</v>
      </c>
      <c r="AP420" s="75">
        <f t="shared" si="148"/>
        <v>0</v>
      </c>
      <c r="AQ420" s="90"/>
      <c r="AR420" s="105">
        <f t="shared" si="149"/>
        <v>0</v>
      </c>
      <c r="AS420" s="90"/>
      <c r="AT420" s="105">
        <f t="shared" si="150"/>
        <v>0</v>
      </c>
      <c r="AU420" s="90"/>
      <c r="AV420" s="105">
        <f t="shared" si="151"/>
        <v>0</v>
      </c>
      <c r="AW420" s="90"/>
      <c r="AX420" s="105">
        <f t="shared" si="152"/>
        <v>0</v>
      </c>
      <c r="AY420" s="94">
        <f t="shared" si="153"/>
        <v>0</v>
      </c>
      <c r="AZ420" s="104">
        <f t="shared" si="154"/>
        <v>0</v>
      </c>
      <c r="BA420" s="96"/>
      <c r="BB420" s="96"/>
      <c r="BC420" s="96"/>
      <c r="BD420" s="107"/>
      <c r="BE420" s="107"/>
      <c r="BF420" s="104">
        <f t="shared" si="158"/>
        <v>0</v>
      </c>
      <c r="BG420" s="62">
        <f t="shared" si="155"/>
        <v>0</v>
      </c>
      <c r="BH420" s="63">
        <f t="shared" si="156"/>
        <v>0</v>
      </c>
      <c r="BI420" s="64">
        <f t="shared" si="156"/>
        <v>0</v>
      </c>
      <c r="BJ420" s="64">
        <f t="shared" si="156"/>
        <v>0</v>
      </c>
      <c r="BK420" s="67"/>
      <c r="BL420" s="67"/>
      <c r="BM420" s="67"/>
      <c r="BN420" s="67"/>
      <c r="BO420" s="67"/>
      <c r="BP420" s="67"/>
      <c r="BQ420" s="67"/>
      <c r="BR420" s="67"/>
      <c r="BS420" s="68"/>
      <c r="BT420" s="69"/>
      <c r="BU420" s="69"/>
    </row>
    <row r="421" spans="1:73" ht="25.5" hidden="1" customHeight="1" outlineLevel="1">
      <c r="A421" s="14">
        <v>12</v>
      </c>
      <c r="B421" s="20" t="s">
        <v>266</v>
      </c>
      <c r="C421" s="46"/>
      <c r="D421" s="47"/>
      <c r="E421" s="46"/>
      <c r="F421" s="46"/>
      <c r="G421" s="46"/>
      <c r="H421" s="47"/>
      <c r="I421" s="46"/>
      <c r="J421" s="46"/>
      <c r="K421" s="46"/>
      <c r="L421" s="47"/>
      <c r="M421" s="46"/>
      <c r="N421" s="46"/>
      <c r="O421" s="48"/>
      <c r="P421" s="47"/>
      <c r="Q421" s="46"/>
      <c r="R421" s="46"/>
      <c r="S421" s="99">
        <f t="shared" si="135"/>
        <v>0</v>
      </c>
      <c r="T421" s="99">
        <f t="shared" si="136"/>
        <v>0</v>
      </c>
      <c r="U421" s="99">
        <f t="shared" si="137"/>
        <v>0</v>
      </c>
      <c r="V421" s="99">
        <f t="shared" si="138"/>
        <v>0</v>
      </c>
      <c r="W421" s="73" t="e">
        <f t="shared" si="139"/>
        <v>#DIV/0!</v>
      </c>
      <c r="X421" s="73" t="e">
        <f t="shared" si="140"/>
        <v>#DIV/0!</v>
      </c>
      <c r="Y421" s="17"/>
      <c r="Z421" s="18"/>
      <c r="AA421" s="82"/>
      <c r="AB421" s="99">
        <v>0</v>
      </c>
      <c r="AC421" s="78"/>
      <c r="AD421" s="78"/>
      <c r="AE421" s="80"/>
      <c r="AF421" s="104">
        <v>0</v>
      </c>
      <c r="AG421" s="81"/>
      <c r="AH421" s="81"/>
      <c r="AI421" s="49">
        <f t="shared" si="141"/>
        <v>0</v>
      </c>
      <c r="AJ421" s="49">
        <f t="shared" si="142"/>
        <v>0</v>
      </c>
      <c r="AK421" s="49">
        <f t="shared" si="143"/>
        <v>0</v>
      </c>
      <c r="AL421" s="75">
        <f t="shared" si="144"/>
        <v>0</v>
      </c>
      <c r="AM421" s="49">
        <f t="shared" si="145"/>
        <v>0</v>
      </c>
      <c r="AN421" s="49">
        <f t="shared" si="146"/>
        <v>0</v>
      </c>
      <c r="AO421" s="49">
        <f t="shared" si="147"/>
        <v>0</v>
      </c>
      <c r="AP421" s="75">
        <f t="shared" si="148"/>
        <v>0</v>
      </c>
      <c r="AQ421" s="90"/>
      <c r="AR421" s="105">
        <f t="shared" si="149"/>
        <v>0</v>
      </c>
      <c r="AS421" s="90"/>
      <c r="AT421" s="105">
        <f t="shared" si="150"/>
        <v>0</v>
      </c>
      <c r="AU421" s="90"/>
      <c r="AV421" s="105">
        <f t="shared" si="151"/>
        <v>0</v>
      </c>
      <c r="AW421" s="90"/>
      <c r="AX421" s="105">
        <f t="shared" si="152"/>
        <v>0</v>
      </c>
      <c r="AY421" s="94">
        <f t="shared" si="153"/>
        <v>0</v>
      </c>
      <c r="AZ421" s="104">
        <f t="shared" si="154"/>
        <v>0</v>
      </c>
      <c r="BA421" s="96"/>
      <c r="BB421" s="96"/>
      <c r="BC421" s="96"/>
      <c r="BD421" s="107"/>
      <c r="BE421" s="107"/>
      <c r="BF421" s="104">
        <f t="shared" si="158"/>
        <v>0</v>
      </c>
      <c r="BG421" s="62">
        <f t="shared" si="155"/>
        <v>0</v>
      </c>
      <c r="BH421" s="63">
        <f t="shared" si="156"/>
        <v>0</v>
      </c>
      <c r="BI421" s="64">
        <f t="shared" si="156"/>
        <v>0</v>
      </c>
      <c r="BJ421" s="64">
        <f t="shared" si="156"/>
        <v>0</v>
      </c>
      <c r="BK421" s="67"/>
      <c r="BL421" s="67"/>
      <c r="BM421" s="67"/>
      <c r="BN421" s="67"/>
      <c r="BO421" s="67"/>
      <c r="BP421" s="67"/>
      <c r="BQ421" s="67"/>
      <c r="BR421" s="67"/>
      <c r="BS421" s="68"/>
      <c r="BT421" s="69"/>
      <c r="BU421" s="69"/>
    </row>
    <row r="422" spans="1:73" ht="25.5" hidden="1" customHeight="1" outlineLevel="1">
      <c r="A422" s="14">
        <v>13</v>
      </c>
      <c r="B422" s="20" t="s">
        <v>267</v>
      </c>
      <c r="C422" s="46"/>
      <c r="D422" s="47"/>
      <c r="E422" s="46"/>
      <c r="F422" s="46"/>
      <c r="G422" s="46"/>
      <c r="H422" s="47"/>
      <c r="I422" s="46"/>
      <c r="J422" s="46"/>
      <c r="K422" s="46"/>
      <c r="L422" s="47"/>
      <c r="M422" s="46"/>
      <c r="N422" s="46"/>
      <c r="O422" s="48"/>
      <c r="P422" s="47"/>
      <c r="Q422" s="46"/>
      <c r="R422" s="46"/>
      <c r="S422" s="99">
        <f t="shared" si="135"/>
        <v>0</v>
      </c>
      <c r="T422" s="99">
        <f t="shared" si="136"/>
        <v>0</v>
      </c>
      <c r="U422" s="99">
        <f t="shared" si="137"/>
        <v>0</v>
      </c>
      <c r="V422" s="99">
        <f t="shared" si="138"/>
        <v>0</v>
      </c>
      <c r="W422" s="73" t="e">
        <f t="shared" si="139"/>
        <v>#DIV/0!</v>
      </c>
      <c r="X422" s="73" t="e">
        <f t="shared" si="140"/>
        <v>#DIV/0!</v>
      </c>
      <c r="Y422" s="17"/>
      <c r="Z422" s="18"/>
      <c r="AA422" s="82"/>
      <c r="AB422" s="99">
        <v>0</v>
      </c>
      <c r="AC422" s="78"/>
      <c r="AD422" s="78"/>
      <c r="AE422" s="80"/>
      <c r="AF422" s="104">
        <v>0</v>
      </c>
      <c r="AG422" s="81"/>
      <c r="AH422" s="81"/>
      <c r="AI422" s="49">
        <f t="shared" si="141"/>
        <v>0</v>
      </c>
      <c r="AJ422" s="49">
        <f t="shared" si="142"/>
        <v>0</v>
      </c>
      <c r="AK422" s="49">
        <f t="shared" si="143"/>
        <v>0</v>
      </c>
      <c r="AL422" s="75">
        <f t="shared" si="144"/>
        <v>0</v>
      </c>
      <c r="AM422" s="49">
        <f t="shared" si="145"/>
        <v>0</v>
      </c>
      <c r="AN422" s="49">
        <f t="shared" si="146"/>
        <v>0</v>
      </c>
      <c r="AO422" s="49">
        <f t="shared" si="147"/>
        <v>0</v>
      </c>
      <c r="AP422" s="75">
        <f t="shared" si="148"/>
        <v>0</v>
      </c>
      <c r="AQ422" s="90"/>
      <c r="AR422" s="105">
        <f t="shared" si="149"/>
        <v>0</v>
      </c>
      <c r="AS422" s="90"/>
      <c r="AT422" s="105">
        <f t="shared" si="150"/>
        <v>0</v>
      </c>
      <c r="AU422" s="90"/>
      <c r="AV422" s="105">
        <f t="shared" si="151"/>
        <v>0</v>
      </c>
      <c r="AW422" s="90"/>
      <c r="AX422" s="105">
        <f t="shared" si="152"/>
        <v>0</v>
      </c>
      <c r="AY422" s="94">
        <f t="shared" si="153"/>
        <v>0</v>
      </c>
      <c r="AZ422" s="104">
        <f t="shared" si="154"/>
        <v>0</v>
      </c>
      <c r="BA422" s="96"/>
      <c r="BB422" s="96"/>
      <c r="BC422" s="96"/>
      <c r="BD422" s="107"/>
      <c r="BE422" s="107"/>
      <c r="BF422" s="104">
        <f t="shared" si="158"/>
        <v>0</v>
      </c>
      <c r="BG422" s="62">
        <f t="shared" si="155"/>
        <v>0</v>
      </c>
      <c r="BH422" s="63">
        <f t="shared" si="156"/>
        <v>0</v>
      </c>
      <c r="BI422" s="64">
        <f t="shared" si="156"/>
        <v>0</v>
      </c>
      <c r="BJ422" s="64">
        <f t="shared" si="156"/>
        <v>0</v>
      </c>
      <c r="BK422" s="67"/>
      <c r="BL422" s="67"/>
      <c r="BM422" s="67"/>
      <c r="BN422" s="67"/>
      <c r="BO422" s="67"/>
      <c r="BP422" s="67"/>
      <c r="BQ422" s="67"/>
      <c r="BR422" s="67"/>
      <c r="BS422" s="68"/>
      <c r="BT422" s="69"/>
      <c r="BU422" s="69"/>
    </row>
    <row r="423" spans="1:73" ht="12.75" hidden="1" customHeight="1" outlineLevel="1">
      <c r="A423" s="14">
        <v>14</v>
      </c>
      <c r="B423" s="20" t="s">
        <v>268</v>
      </c>
      <c r="C423" s="46"/>
      <c r="D423" s="47"/>
      <c r="E423" s="46"/>
      <c r="F423" s="46"/>
      <c r="G423" s="46"/>
      <c r="H423" s="47"/>
      <c r="I423" s="46"/>
      <c r="J423" s="46"/>
      <c r="K423" s="46"/>
      <c r="L423" s="47"/>
      <c r="M423" s="46"/>
      <c r="N423" s="46"/>
      <c r="O423" s="48"/>
      <c r="P423" s="47"/>
      <c r="Q423" s="46"/>
      <c r="R423" s="46"/>
      <c r="S423" s="99">
        <f t="shared" si="135"/>
        <v>0</v>
      </c>
      <c r="T423" s="99">
        <f t="shared" si="136"/>
        <v>0</v>
      </c>
      <c r="U423" s="99">
        <f t="shared" si="137"/>
        <v>0</v>
      </c>
      <c r="V423" s="99">
        <f t="shared" si="138"/>
        <v>0</v>
      </c>
      <c r="W423" s="73" t="e">
        <f t="shared" si="139"/>
        <v>#DIV/0!</v>
      </c>
      <c r="X423" s="73" t="e">
        <f t="shared" si="140"/>
        <v>#DIV/0!</v>
      </c>
      <c r="Y423" s="17"/>
      <c r="Z423" s="18"/>
      <c r="AA423" s="82"/>
      <c r="AB423" s="99">
        <v>0</v>
      </c>
      <c r="AC423" s="78"/>
      <c r="AD423" s="78"/>
      <c r="AE423" s="80"/>
      <c r="AF423" s="104">
        <v>0</v>
      </c>
      <c r="AG423" s="81"/>
      <c r="AH423" s="81"/>
      <c r="AI423" s="49">
        <f t="shared" si="141"/>
        <v>0</v>
      </c>
      <c r="AJ423" s="49">
        <f t="shared" si="142"/>
        <v>0</v>
      </c>
      <c r="AK423" s="49">
        <f t="shared" si="143"/>
        <v>0</v>
      </c>
      <c r="AL423" s="75">
        <f t="shared" si="144"/>
        <v>0</v>
      </c>
      <c r="AM423" s="49">
        <f t="shared" si="145"/>
        <v>0</v>
      </c>
      <c r="AN423" s="49">
        <f t="shared" si="146"/>
        <v>0</v>
      </c>
      <c r="AO423" s="49">
        <f t="shared" si="147"/>
        <v>0</v>
      </c>
      <c r="AP423" s="75">
        <f t="shared" si="148"/>
        <v>0</v>
      </c>
      <c r="AQ423" s="90"/>
      <c r="AR423" s="105">
        <f t="shared" si="149"/>
        <v>0</v>
      </c>
      <c r="AS423" s="90"/>
      <c r="AT423" s="105">
        <f t="shared" si="150"/>
        <v>0</v>
      </c>
      <c r="AU423" s="90"/>
      <c r="AV423" s="105">
        <f t="shared" si="151"/>
        <v>0</v>
      </c>
      <c r="AW423" s="90"/>
      <c r="AX423" s="105">
        <f t="shared" si="152"/>
        <v>0</v>
      </c>
      <c r="AY423" s="94">
        <f t="shared" si="153"/>
        <v>0</v>
      </c>
      <c r="AZ423" s="104">
        <f t="shared" si="154"/>
        <v>0</v>
      </c>
      <c r="BA423" s="96"/>
      <c r="BB423" s="96"/>
      <c r="BC423" s="96"/>
      <c r="BD423" s="107"/>
      <c r="BE423" s="107"/>
      <c r="BF423" s="104">
        <f t="shared" si="158"/>
        <v>0</v>
      </c>
      <c r="BG423" s="62">
        <f t="shared" si="155"/>
        <v>0</v>
      </c>
      <c r="BH423" s="63">
        <f t="shared" si="156"/>
        <v>0</v>
      </c>
      <c r="BI423" s="64">
        <f t="shared" si="156"/>
        <v>0</v>
      </c>
      <c r="BJ423" s="64">
        <f t="shared" si="156"/>
        <v>0</v>
      </c>
      <c r="BK423" s="67"/>
      <c r="BL423" s="67"/>
      <c r="BM423" s="67"/>
      <c r="BN423" s="67"/>
      <c r="BO423" s="67"/>
      <c r="BP423" s="67"/>
      <c r="BQ423" s="67"/>
      <c r="BR423" s="67"/>
      <c r="BS423" s="68"/>
      <c r="BT423" s="69"/>
      <c r="BU423" s="69"/>
    </row>
    <row r="424" spans="1:73" ht="25.5" hidden="1" customHeight="1" outlineLevel="1">
      <c r="A424" s="14">
        <v>15</v>
      </c>
      <c r="B424" s="20" t="s">
        <v>269</v>
      </c>
      <c r="C424" s="46"/>
      <c r="D424" s="47"/>
      <c r="E424" s="46"/>
      <c r="F424" s="46"/>
      <c r="G424" s="46"/>
      <c r="H424" s="47"/>
      <c r="I424" s="46"/>
      <c r="J424" s="46"/>
      <c r="K424" s="46"/>
      <c r="L424" s="47"/>
      <c r="M424" s="46"/>
      <c r="N424" s="46"/>
      <c r="O424" s="48"/>
      <c r="P424" s="47"/>
      <c r="Q424" s="46"/>
      <c r="R424" s="46"/>
      <c r="S424" s="99">
        <f t="shared" si="135"/>
        <v>0</v>
      </c>
      <c r="T424" s="99">
        <f t="shared" si="136"/>
        <v>0</v>
      </c>
      <c r="U424" s="99">
        <f t="shared" si="137"/>
        <v>0</v>
      </c>
      <c r="V424" s="99">
        <f t="shared" si="138"/>
        <v>0</v>
      </c>
      <c r="W424" s="73" t="e">
        <f t="shared" si="139"/>
        <v>#DIV/0!</v>
      </c>
      <c r="X424" s="73" t="e">
        <f t="shared" si="140"/>
        <v>#DIV/0!</v>
      </c>
      <c r="Y424" s="17"/>
      <c r="Z424" s="18"/>
      <c r="AA424" s="82"/>
      <c r="AB424" s="99">
        <v>0</v>
      </c>
      <c r="AC424" s="78"/>
      <c r="AD424" s="78"/>
      <c r="AE424" s="80"/>
      <c r="AF424" s="104">
        <v>0</v>
      </c>
      <c r="AG424" s="81"/>
      <c r="AH424" s="81"/>
      <c r="AI424" s="49">
        <f t="shared" si="141"/>
        <v>0</v>
      </c>
      <c r="AJ424" s="49">
        <f t="shared" si="142"/>
        <v>0</v>
      </c>
      <c r="AK424" s="49">
        <f t="shared" si="143"/>
        <v>0</v>
      </c>
      <c r="AL424" s="75">
        <f t="shared" si="144"/>
        <v>0</v>
      </c>
      <c r="AM424" s="49">
        <f t="shared" si="145"/>
        <v>0</v>
      </c>
      <c r="AN424" s="49">
        <f t="shared" si="146"/>
        <v>0</v>
      </c>
      <c r="AO424" s="49">
        <f t="shared" si="147"/>
        <v>0</v>
      </c>
      <c r="AP424" s="75">
        <f t="shared" si="148"/>
        <v>0</v>
      </c>
      <c r="AQ424" s="90"/>
      <c r="AR424" s="105">
        <f t="shared" si="149"/>
        <v>0</v>
      </c>
      <c r="AS424" s="90"/>
      <c r="AT424" s="105">
        <f t="shared" si="150"/>
        <v>0</v>
      </c>
      <c r="AU424" s="90"/>
      <c r="AV424" s="105">
        <f t="shared" si="151"/>
        <v>0</v>
      </c>
      <c r="AW424" s="90"/>
      <c r="AX424" s="105">
        <f t="shared" si="152"/>
        <v>0</v>
      </c>
      <c r="AY424" s="94">
        <f t="shared" si="153"/>
        <v>0</v>
      </c>
      <c r="AZ424" s="104">
        <f t="shared" si="154"/>
        <v>0</v>
      </c>
      <c r="BA424" s="96"/>
      <c r="BB424" s="96"/>
      <c r="BC424" s="96"/>
      <c r="BD424" s="107"/>
      <c r="BE424" s="107"/>
      <c r="BF424" s="104">
        <f t="shared" si="158"/>
        <v>0</v>
      </c>
      <c r="BG424" s="62">
        <f t="shared" si="155"/>
        <v>0</v>
      </c>
      <c r="BH424" s="63">
        <f t="shared" si="156"/>
        <v>0</v>
      </c>
      <c r="BI424" s="64">
        <f t="shared" si="156"/>
        <v>0</v>
      </c>
      <c r="BJ424" s="64">
        <f t="shared" si="156"/>
        <v>0</v>
      </c>
      <c r="BK424" s="67"/>
      <c r="BL424" s="67"/>
      <c r="BM424" s="67"/>
      <c r="BN424" s="67"/>
      <c r="BO424" s="67"/>
      <c r="BP424" s="67"/>
      <c r="BQ424" s="67"/>
      <c r="BR424" s="67"/>
      <c r="BS424" s="68"/>
      <c r="BT424" s="69"/>
      <c r="BU424" s="69"/>
    </row>
    <row r="425" spans="1:73" ht="12.75" hidden="1" customHeight="1" outlineLevel="1">
      <c r="A425" s="14">
        <v>16</v>
      </c>
      <c r="B425" s="20" t="s">
        <v>270</v>
      </c>
      <c r="C425" s="46"/>
      <c r="D425" s="47"/>
      <c r="E425" s="46"/>
      <c r="F425" s="46"/>
      <c r="G425" s="46"/>
      <c r="H425" s="47"/>
      <c r="I425" s="46"/>
      <c r="J425" s="46"/>
      <c r="K425" s="46"/>
      <c r="L425" s="47"/>
      <c r="M425" s="46"/>
      <c r="N425" s="46"/>
      <c r="O425" s="48"/>
      <c r="P425" s="47"/>
      <c r="Q425" s="46"/>
      <c r="R425" s="46"/>
      <c r="S425" s="99">
        <f t="shared" si="135"/>
        <v>0</v>
      </c>
      <c r="T425" s="99">
        <f t="shared" si="136"/>
        <v>0</v>
      </c>
      <c r="U425" s="99">
        <f t="shared" si="137"/>
        <v>0</v>
      </c>
      <c r="V425" s="99">
        <f t="shared" si="138"/>
        <v>0</v>
      </c>
      <c r="W425" s="73" t="e">
        <f t="shared" si="139"/>
        <v>#DIV/0!</v>
      </c>
      <c r="X425" s="73" t="e">
        <f t="shared" si="140"/>
        <v>#DIV/0!</v>
      </c>
      <c r="Y425" s="17"/>
      <c r="Z425" s="18"/>
      <c r="AA425" s="82"/>
      <c r="AB425" s="99">
        <v>0</v>
      </c>
      <c r="AC425" s="78"/>
      <c r="AD425" s="78"/>
      <c r="AE425" s="80"/>
      <c r="AF425" s="104">
        <v>0</v>
      </c>
      <c r="AG425" s="81"/>
      <c r="AH425" s="81"/>
      <c r="AI425" s="49">
        <f t="shared" si="141"/>
        <v>0</v>
      </c>
      <c r="AJ425" s="49">
        <f t="shared" si="142"/>
        <v>0</v>
      </c>
      <c r="AK425" s="49">
        <f t="shared" si="143"/>
        <v>0</v>
      </c>
      <c r="AL425" s="75">
        <f t="shared" si="144"/>
        <v>0</v>
      </c>
      <c r="AM425" s="49">
        <f t="shared" si="145"/>
        <v>0</v>
      </c>
      <c r="AN425" s="49">
        <f t="shared" si="146"/>
        <v>0</v>
      </c>
      <c r="AO425" s="49">
        <f t="shared" si="147"/>
        <v>0</v>
      </c>
      <c r="AP425" s="75">
        <f t="shared" si="148"/>
        <v>0</v>
      </c>
      <c r="AQ425" s="90"/>
      <c r="AR425" s="105">
        <f t="shared" si="149"/>
        <v>0</v>
      </c>
      <c r="AS425" s="90"/>
      <c r="AT425" s="105">
        <f t="shared" si="150"/>
        <v>0</v>
      </c>
      <c r="AU425" s="90"/>
      <c r="AV425" s="105">
        <f t="shared" si="151"/>
        <v>0</v>
      </c>
      <c r="AW425" s="90"/>
      <c r="AX425" s="105">
        <f t="shared" si="152"/>
        <v>0</v>
      </c>
      <c r="AY425" s="94">
        <f t="shared" si="153"/>
        <v>0</v>
      </c>
      <c r="AZ425" s="104">
        <f t="shared" si="154"/>
        <v>0</v>
      </c>
      <c r="BA425" s="96"/>
      <c r="BB425" s="96"/>
      <c r="BC425" s="96"/>
      <c r="BD425" s="107"/>
      <c r="BE425" s="107"/>
      <c r="BF425" s="104">
        <f t="shared" si="158"/>
        <v>0</v>
      </c>
      <c r="BG425" s="62">
        <f t="shared" si="155"/>
        <v>0</v>
      </c>
      <c r="BH425" s="63">
        <f t="shared" si="156"/>
        <v>0</v>
      </c>
      <c r="BI425" s="64">
        <f t="shared" si="156"/>
        <v>0</v>
      </c>
      <c r="BJ425" s="64">
        <f t="shared" si="156"/>
        <v>0</v>
      </c>
      <c r="BK425" s="67"/>
      <c r="BL425" s="67"/>
      <c r="BM425" s="67"/>
      <c r="BN425" s="67"/>
      <c r="BO425" s="67"/>
      <c r="BP425" s="67"/>
      <c r="BQ425" s="67"/>
      <c r="BR425" s="67"/>
      <c r="BS425" s="68"/>
      <c r="BT425" s="69"/>
      <c r="BU425" s="69"/>
    </row>
    <row r="426" spans="1:73" ht="25.5" hidden="1" customHeight="1" outlineLevel="1">
      <c r="A426" s="14">
        <v>17</v>
      </c>
      <c r="B426" s="20" t="s">
        <v>271</v>
      </c>
      <c r="C426" s="46"/>
      <c r="D426" s="47"/>
      <c r="E426" s="46"/>
      <c r="F426" s="46"/>
      <c r="G426" s="46"/>
      <c r="H426" s="47"/>
      <c r="I426" s="46"/>
      <c r="J426" s="46"/>
      <c r="K426" s="46"/>
      <c r="L426" s="47"/>
      <c r="M426" s="46"/>
      <c r="N426" s="46"/>
      <c r="O426" s="48"/>
      <c r="P426" s="47"/>
      <c r="Q426" s="46"/>
      <c r="R426" s="46"/>
      <c r="S426" s="99">
        <f t="shared" si="135"/>
        <v>0</v>
      </c>
      <c r="T426" s="99">
        <f t="shared" si="136"/>
        <v>0</v>
      </c>
      <c r="U426" s="99">
        <f t="shared" si="137"/>
        <v>0</v>
      </c>
      <c r="V426" s="99">
        <f t="shared" si="138"/>
        <v>0</v>
      </c>
      <c r="W426" s="73" t="e">
        <f t="shared" si="139"/>
        <v>#DIV/0!</v>
      </c>
      <c r="X426" s="73" t="e">
        <f t="shared" si="140"/>
        <v>#DIV/0!</v>
      </c>
      <c r="Y426" s="17"/>
      <c r="Z426" s="18"/>
      <c r="AA426" s="82"/>
      <c r="AB426" s="99">
        <v>0</v>
      </c>
      <c r="AC426" s="78"/>
      <c r="AD426" s="78"/>
      <c r="AE426" s="80"/>
      <c r="AF426" s="104">
        <v>0</v>
      </c>
      <c r="AG426" s="81"/>
      <c r="AH426" s="81"/>
      <c r="AI426" s="49">
        <f t="shared" si="141"/>
        <v>0</v>
      </c>
      <c r="AJ426" s="49">
        <f t="shared" si="142"/>
        <v>0</v>
      </c>
      <c r="AK426" s="49">
        <f t="shared" si="143"/>
        <v>0</v>
      </c>
      <c r="AL426" s="75">
        <f t="shared" si="144"/>
        <v>0</v>
      </c>
      <c r="AM426" s="49">
        <f t="shared" si="145"/>
        <v>0</v>
      </c>
      <c r="AN426" s="49">
        <f t="shared" si="146"/>
        <v>0</v>
      </c>
      <c r="AO426" s="49">
        <f t="shared" si="147"/>
        <v>0</v>
      </c>
      <c r="AP426" s="75">
        <f t="shared" si="148"/>
        <v>0</v>
      </c>
      <c r="AQ426" s="90"/>
      <c r="AR426" s="105">
        <f t="shared" si="149"/>
        <v>0</v>
      </c>
      <c r="AS426" s="90"/>
      <c r="AT426" s="105">
        <f t="shared" si="150"/>
        <v>0</v>
      </c>
      <c r="AU426" s="90"/>
      <c r="AV426" s="105">
        <f t="shared" si="151"/>
        <v>0</v>
      </c>
      <c r="AW426" s="90"/>
      <c r="AX426" s="105">
        <f t="shared" si="152"/>
        <v>0</v>
      </c>
      <c r="AY426" s="94">
        <f t="shared" si="153"/>
        <v>0</v>
      </c>
      <c r="AZ426" s="104">
        <f t="shared" si="154"/>
        <v>0</v>
      </c>
      <c r="BA426" s="96"/>
      <c r="BB426" s="96"/>
      <c r="BC426" s="96"/>
      <c r="BD426" s="107"/>
      <c r="BE426" s="107"/>
      <c r="BF426" s="104">
        <f t="shared" si="158"/>
        <v>0</v>
      </c>
      <c r="BG426" s="62">
        <f t="shared" si="155"/>
        <v>0</v>
      </c>
      <c r="BH426" s="63">
        <f t="shared" si="156"/>
        <v>0</v>
      </c>
      <c r="BI426" s="64">
        <f t="shared" si="156"/>
        <v>0</v>
      </c>
      <c r="BJ426" s="64">
        <f t="shared" si="156"/>
        <v>0</v>
      </c>
      <c r="BK426" s="67"/>
      <c r="BL426" s="67"/>
      <c r="BM426" s="67"/>
      <c r="BN426" s="67"/>
      <c r="BO426" s="67"/>
      <c r="BP426" s="67"/>
      <c r="BQ426" s="67"/>
      <c r="BR426" s="67"/>
      <c r="BS426" s="68"/>
      <c r="BT426" s="69"/>
      <c r="BU426" s="69"/>
    </row>
    <row r="427" spans="1:73" ht="25.5" hidden="1" customHeight="1" outlineLevel="1">
      <c r="A427" s="14">
        <v>18</v>
      </c>
      <c r="B427" s="20" t="s">
        <v>272</v>
      </c>
      <c r="C427" s="46"/>
      <c r="D427" s="47"/>
      <c r="E427" s="46"/>
      <c r="F427" s="46"/>
      <c r="G427" s="46"/>
      <c r="H427" s="47"/>
      <c r="I427" s="46"/>
      <c r="J427" s="46"/>
      <c r="K427" s="46"/>
      <c r="L427" s="47"/>
      <c r="M427" s="46"/>
      <c r="N427" s="46"/>
      <c r="O427" s="48"/>
      <c r="P427" s="47"/>
      <c r="Q427" s="46"/>
      <c r="R427" s="46"/>
      <c r="S427" s="99">
        <f t="shared" si="135"/>
        <v>0</v>
      </c>
      <c r="T427" s="99">
        <f t="shared" si="136"/>
        <v>0</v>
      </c>
      <c r="U427" s="99">
        <f t="shared" si="137"/>
        <v>0</v>
      </c>
      <c r="V427" s="99">
        <f t="shared" si="138"/>
        <v>0</v>
      </c>
      <c r="W427" s="73" t="e">
        <f t="shared" si="139"/>
        <v>#DIV/0!</v>
      </c>
      <c r="X427" s="73" t="e">
        <f t="shared" si="140"/>
        <v>#DIV/0!</v>
      </c>
      <c r="Y427" s="17"/>
      <c r="Z427" s="18"/>
      <c r="AA427" s="82"/>
      <c r="AB427" s="99">
        <v>0</v>
      </c>
      <c r="AC427" s="78"/>
      <c r="AD427" s="78"/>
      <c r="AE427" s="80"/>
      <c r="AF427" s="104">
        <v>0</v>
      </c>
      <c r="AG427" s="81"/>
      <c r="AH427" s="81"/>
      <c r="AI427" s="49">
        <f t="shared" si="141"/>
        <v>0</v>
      </c>
      <c r="AJ427" s="49">
        <f t="shared" si="142"/>
        <v>0</v>
      </c>
      <c r="AK427" s="49">
        <f t="shared" si="143"/>
        <v>0</v>
      </c>
      <c r="AL427" s="75">
        <f t="shared" si="144"/>
        <v>0</v>
      </c>
      <c r="AM427" s="49">
        <f t="shared" si="145"/>
        <v>0</v>
      </c>
      <c r="AN427" s="49">
        <f t="shared" si="146"/>
        <v>0</v>
      </c>
      <c r="AO427" s="49">
        <f t="shared" si="147"/>
        <v>0</v>
      </c>
      <c r="AP427" s="75">
        <f t="shared" si="148"/>
        <v>0</v>
      </c>
      <c r="AQ427" s="90"/>
      <c r="AR427" s="105">
        <f t="shared" si="149"/>
        <v>0</v>
      </c>
      <c r="AS427" s="90"/>
      <c r="AT427" s="105">
        <f t="shared" si="150"/>
        <v>0</v>
      </c>
      <c r="AU427" s="90"/>
      <c r="AV427" s="105">
        <f t="shared" si="151"/>
        <v>0</v>
      </c>
      <c r="AW427" s="90"/>
      <c r="AX427" s="105">
        <f t="shared" si="152"/>
        <v>0</v>
      </c>
      <c r="AY427" s="94">
        <f t="shared" si="153"/>
        <v>0</v>
      </c>
      <c r="AZ427" s="104">
        <f t="shared" si="154"/>
        <v>0</v>
      </c>
      <c r="BA427" s="96"/>
      <c r="BB427" s="96"/>
      <c r="BC427" s="96"/>
      <c r="BD427" s="107"/>
      <c r="BE427" s="107"/>
      <c r="BF427" s="104">
        <f t="shared" si="158"/>
        <v>0</v>
      </c>
      <c r="BG427" s="62">
        <f t="shared" si="155"/>
        <v>0</v>
      </c>
      <c r="BH427" s="63">
        <f t="shared" si="156"/>
        <v>0</v>
      </c>
      <c r="BI427" s="64">
        <f t="shared" si="156"/>
        <v>0</v>
      </c>
      <c r="BJ427" s="64">
        <f t="shared" si="156"/>
        <v>0</v>
      </c>
      <c r="BK427" s="67"/>
      <c r="BL427" s="67"/>
      <c r="BM427" s="67"/>
      <c r="BN427" s="67"/>
      <c r="BO427" s="67"/>
      <c r="BP427" s="67"/>
      <c r="BQ427" s="67"/>
      <c r="BR427" s="67"/>
      <c r="BS427" s="68"/>
      <c r="BT427" s="69"/>
      <c r="BU427" s="69"/>
    </row>
    <row r="428" spans="1:73" ht="12.75" hidden="1" customHeight="1" outlineLevel="1">
      <c r="A428" s="14">
        <v>19</v>
      </c>
      <c r="B428" s="20" t="s">
        <v>273</v>
      </c>
      <c r="C428" s="46"/>
      <c r="D428" s="47"/>
      <c r="E428" s="46"/>
      <c r="F428" s="46"/>
      <c r="G428" s="46"/>
      <c r="H428" s="47"/>
      <c r="I428" s="46"/>
      <c r="J428" s="46"/>
      <c r="K428" s="46"/>
      <c r="L428" s="47"/>
      <c r="M428" s="46"/>
      <c r="N428" s="46"/>
      <c r="O428" s="48"/>
      <c r="P428" s="47"/>
      <c r="Q428" s="46"/>
      <c r="R428" s="46"/>
      <c r="S428" s="99">
        <f t="shared" si="135"/>
        <v>0</v>
      </c>
      <c r="T428" s="99">
        <f t="shared" si="136"/>
        <v>0</v>
      </c>
      <c r="U428" s="99">
        <f t="shared" si="137"/>
        <v>0</v>
      </c>
      <c r="V428" s="99">
        <f t="shared" si="138"/>
        <v>0</v>
      </c>
      <c r="W428" s="73" t="e">
        <f t="shared" si="139"/>
        <v>#DIV/0!</v>
      </c>
      <c r="X428" s="73" t="e">
        <f t="shared" si="140"/>
        <v>#DIV/0!</v>
      </c>
      <c r="Y428" s="17"/>
      <c r="Z428" s="18"/>
      <c r="AA428" s="82"/>
      <c r="AB428" s="99">
        <v>0</v>
      </c>
      <c r="AC428" s="78"/>
      <c r="AD428" s="78"/>
      <c r="AE428" s="80"/>
      <c r="AF428" s="104">
        <v>0</v>
      </c>
      <c r="AG428" s="81"/>
      <c r="AH428" s="81"/>
      <c r="AI428" s="49">
        <f t="shared" si="141"/>
        <v>0</v>
      </c>
      <c r="AJ428" s="49">
        <f t="shared" si="142"/>
        <v>0</v>
      </c>
      <c r="AK428" s="49">
        <f t="shared" si="143"/>
        <v>0</v>
      </c>
      <c r="AL428" s="75">
        <f t="shared" si="144"/>
        <v>0</v>
      </c>
      <c r="AM428" s="49">
        <f t="shared" si="145"/>
        <v>0</v>
      </c>
      <c r="AN428" s="49">
        <f t="shared" si="146"/>
        <v>0</v>
      </c>
      <c r="AO428" s="49">
        <f t="shared" si="147"/>
        <v>0</v>
      </c>
      <c r="AP428" s="75">
        <f t="shared" si="148"/>
        <v>0</v>
      </c>
      <c r="AQ428" s="90"/>
      <c r="AR428" s="105">
        <f t="shared" si="149"/>
        <v>0</v>
      </c>
      <c r="AS428" s="90"/>
      <c r="AT428" s="105">
        <f t="shared" si="150"/>
        <v>0</v>
      </c>
      <c r="AU428" s="90"/>
      <c r="AV428" s="105">
        <f t="shared" si="151"/>
        <v>0</v>
      </c>
      <c r="AW428" s="90"/>
      <c r="AX428" s="105">
        <f t="shared" si="152"/>
        <v>0</v>
      </c>
      <c r="AY428" s="94">
        <f t="shared" si="153"/>
        <v>0</v>
      </c>
      <c r="AZ428" s="104">
        <f t="shared" si="154"/>
        <v>0</v>
      </c>
      <c r="BA428" s="96"/>
      <c r="BB428" s="96"/>
      <c r="BC428" s="96"/>
      <c r="BD428" s="107"/>
      <c r="BE428" s="107"/>
      <c r="BF428" s="104">
        <f t="shared" si="158"/>
        <v>0</v>
      </c>
      <c r="BG428" s="62">
        <f t="shared" si="155"/>
        <v>0</v>
      </c>
      <c r="BH428" s="63">
        <f t="shared" si="156"/>
        <v>0</v>
      </c>
      <c r="BI428" s="64">
        <f t="shared" si="156"/>
        <v>0</v>
      </c>
      <c r="BJ428" s="64">
        <f t="shared" si="156"/>
        <v>0</v>
      </c>
      <c r="BK428" s="67"/>
      <c r="BL428" s="67"/>
      <c r="BM428" s="67"/>
      <c r="BN428" s="67"/>
      <c r="BO428" s="67"/>
      <c r="BP428" s="67"/>
      <c r="BQ428" s="67"/>
      <c r="BR428" s="67"/>
      <c r="BS428" s="68"/>
      <c r="BT428" s="69"/>
      <c r="BU428" s="69"/>
    </row>
    <row r="429" spans="1:73" s="13" customFormat="1" ht="15.75" collapsed="1">
      <c r="A429" s="11">
        <v>34</v>
      </c>
      <c r="B429" s="11" t="s">
        <v>1</v>
      </c>
      <c r="C429" s="46">
        <v>1</v>
      </c>
      <c r="D429" s="47">
        <v>1020000</v>
      </c>
      <c r="E429" s="46">
        <v>31</v>
      </c>
      <c r="F429" s="46">
        <v>1</v>
      </c>
      <c r="G429" s="46">
        <v>1</v>
      </c>
      <c r="H429" s="47">
        <v>326500</v>
      </c>
      <c r="I429" s="46">
        <v>0</v>
      </c>
      <c r="J429" s="46">
        <v>0</v>
      </c>
      <c r="K429" s="46"/>
      <c r="L429" s="47"/>
      <c r="M429" s="46"/>
      <c r="N429" s="46"/>
      <c r="O429" s="48"/>
      <c r="P429" s="47"/>
      <c r="Q429" s="46"/>
      <c r="R429" s="46"/>
      <c r="S429" s="99">
        <f t="shared" si="135"/>
        <v>2</v>
      </c>
      <c r="T429" s="99">
        <f t="shared" si="136"/>
        <v>1346500</v>
      </c>
      <c r="U429" s="99">
        <f t="shared" si="137"/>
        <v>31</v>
      </c>
      <c r="V429" s="99">
        <f t="shared" si="138"/>
        <v>1</v>
      </c>
      <c r="W429" s="73">
        <f t="shared" si="139"/>
        <v>0.5</v>
      </c>
      <c r="X429" s="73">
        <f t="shared" si="140"/>
        <v>0.24248050501299664</v>
      </c>
      <c r="Y429" s="12"/>
      <c r="Z429" s="12"/>
      <c r="AA429" s="76">
        <v>2</v>
      </c>
      <c r="AB429" s="99">
        <v>6000000</v>
      </c>
      <c r="AC429" s="76">
        <v>15</v>
      </c>
      <c r="AD429" s="76">
        <v>0</v>
      </c>
      <c r="AE429" s="76">
        <v>3</v>
      </c>
      <c r="AF429" s="104">
        <v>11423950</v>
      </c>
      <c r="AG429" s="76">
        <v>47</v>
      </c>
      <c r="AH429" s="76">
        <v>0</v>
      </c>
      <c r="AI429" s="49">
        <f t="shared" si="141"/>
        <v>5</v>
      </c>
      <c r="AJ429" s="49">
        <f t="shared" si="142"/>
        <v>62</v>
      </c>
      <c r="AK429" s="49">
        <f t="shared" si="143"/>
        <v>0</v>
      </c>
      <c r="AL429" s="75">
        <f t="shared" si="144"/>
        <v>17423950</v>
      </c>
      <c r="AM429" s="49">
        <f t="shared" si="145"/>
        <v>7</v>
      </c>
      <c r="AN429" s="49">
        <f t="shared" si="146"/>
        <v>93</v>
      </c>
      <c r="AO429" s="49">
        <f t="shared" si="147"/>
        <v>1</v>
      </c>
      <c r="AP429" s="75">
        <f t="shared" si="148"/>
        <v>18770450</v>
      </c>
      <c r="AQ429" s="91">
        <v>86</v>
      </c>
      <c r="AR429" s="105">
        <f t="shared" si="149"/>
        <v>344000</v>
      </c>
      <c r="AS429" s="91">
        <v>4</v>
      </c>
      <c r="AT429" s="105">
        <f t="shared" si="150"/>
        <v>16041</v>
      </c>
      <c r="AU429" s="91">
        <v>8</v>
      </c>
      <c r="AV429" s="105">
        <f t="shared" si="151"/>
        <v>36000</v>
      </c>
      <c r="AW429" s="91">
        <v>63</v>
      </c>
      <c r="AX429" s="105">
        <f t="shared" si="152"/>
        <v>144496.17000000001</v>
      </c>
      <c r="AY429" s="94">
        <f t="shared" si="153"/>
        <v>161</v>
      </c>
      <c r="AZ429" s="104">
        <f t="shared" si="154"/>
        <v>540537.17000000004</v>
      </c>
      <c r="BA429" s="95">
        <v>4</v>
      </c>
      <c r="BB429" s="95">
        <v>4</v>
      </c>
      <c r="BC429" s="95">
        <v>0</v>
      </c>
      <c r="BD429" s="104"/>
      <c r="BE429" s="104"/>
      <c r="BF429" s="104"/>
      <c r="BG429" s="62">
        <f>BK429+BL429+BP429+21</f>
        <v>853</v>
      </c>
      <c r="BH429" s="63">
        <f t="shared" si="156"/>
        <v>0</v>
      </c>
      <c r="BI429" s="64">
        <f t="shared" si="156"/>
        <v>5</v>
      </c>
      <c r="BJ429" s="64">
        <f>BO429+BS429+1</f>
        <v>5</v>
      </c>
      <c r="BK429" s="64">
        <v>15</v>
      </c>
      <c r="BL429" s="64">
        <v>817</v>
      </c>
      <c r="BM429" s="64"/>
      <c r="BN429" s="64">
        <v>5</v>
      </c>
      <c r="BO429" s="64">
        <v>4</v>
      </c>
      <c r="BP429" s="64"/>
      <c r="BQ429" s="64"/>
      <c r="BR429" s="64"/>
      <c r="BS429" s="65"/>
      <c r="BT429" s="66">
        <v>1</v>
      </c>
      <c r="BU429" s="66">
        <v>326500</v>
      </c>
    </row>
    <row r="430" spans="1:73" ht="12.75" hidden="1" customHeight="1" outlineLevel="1">
      <c r="A430" s="14">
        <v>1</v>
      </c>
      <c r="B430" s="20" t="s">
        <v>403</v>
      </c>
      <c r="C430" s="46"/>
      <c r="D430" s="47"/>
      <c r="E430" s="46"/>
      <c r="F430" s="46"/>
      <c r="G430" s="46"/>
      <c r="H430" s="47"/>
      <c r="I430" s="46"/>
      <c r="J430" s="46"/>
      <c r="K430" s="46"/>
      <c r="L430" s="47"/>
      <c r="M430" s="46"/>
      <c r="N430" s="46"/>
      <c r="O430" s="48"/>
      <c r="P430" s="47"/>
      <c r="Q430" s="46"/>
      <c r="R430" s="46"/>
      <c r="S430" s="99">
        <f t="shared" si="135"/>
        <v>0</v>
      </c>
      <c r="T430" s="99">
        <f t="shared" si="136"/>
        <v>0</v>
      </c>
      <c r="U430" s="99">
        <f t="shared" si="137"/>
        <v>0</v>
      </c>
      <c r="V430" s="99">
        <f t="shared" si="138"/>
        <v>0</v>
      </c>
      <c r="W430" s="73" t="e">
        <f t="shared" si="139"/>
        <v>#DIV/0!</v>
      </c>
      <c r="X430" s="73" t="e">
        <f t="shared" si="140"/>
        <v>#DIV/0!</v>
      </c>
      <c r="Y430" s="17"/>
      <c r="Z430" s="18"/>
      <c r="AA430" s="82"/>
      <c r="AB430" s="99">
        <v>0</v>
      </c>
      <c r="AC430" s="78"/>
      <c r="AD430" s="78"/>
      <c r="AE430" s="80"/>
      <c r="AF430" s="104">
        <v>0</v>
      </c>
      <c r="AG430" s="81"/>
      <c r="AH430" s="81"/>
      <c r="AI430" s="49">
        <f t="shared" si="141"/>
        <v>0</v>
      </c>
      <c r="AJ430" s="49">
        <f t="shared" si="142"/>
        <v>0</v>
      </c>
      <c r="AK430" s="49">
        <f t="shared" si="143"/>
        <v>0</v>
      </c>
      <c r="AL430" s="75">
        <f t="shared" si="144"/>
        <v>0</v>
      </c>
      <c r="AM430" s="49">
        <f t="shared" si="145"/>
        <v>0</v>
      </c>
      <c r="AN430" s="49">
        <f t="shared" si="146"/>
        <v>0</v>
      </c>
      <c r="AO430" s="49">
        <f t="shared" si="147"/>
        <v>0</v>
      </c>
      <c r="AP430" s="75">
        <f t="shared" si="148"/>
        <v>0</v>
      </c>
      <c r="AQ430" s="90"/>
      <c r="AR430" s="105">
        <f t="shared" si="149"/>
        <v>0</v>
      </c>
      <c r="AS430" s="90"/>
      <c r="AT430" s="105">
        <f t="shared" si="150"/>
        <v>0</v>
      </c>
      <c r="AU430" s="90"/>
      <c r="AV430" s="105">
        <f t="shared" si="151"/>
        <v>0</v>
      </c>
      <c r="AW430" s="90"/>
      <c r="AX430" s="105">
        <f t="shared" si="152"/>
        <v>0</v>
      </c>
      <c r="AY430" s="94">
        <f t="shared" si="153"/>
        <v>0</v>
      </c>
      <c r="AZ430" s="104">
        <f t="shared" si="154"/>
        <v>0</v>
      </c>
      <c r="BA430" s="96"/>
      <c r="BB430" s="96"/>
      <c r="BC430" s="96"/>
      <c r="BD430" s="107"/>
      <c r="BE430" s="107"/>
      <c r="BF430" s="104">
        <f t="shared" si="158"/>
        <v>0</v>
      </c>
      <c r="BG430" s="62">
        <f t="shared" si="155"/>
        <v>0</v>
      </c>
      <c r="BH430" s="63">
        <f t="shared" si="156"/>
        <v>0</v>
      </c>
      <c r="BI430" s="64">
        <f t="shared" si="156"/>
        <v>0</v>
      </c>
      <c r="BJ430" s="64">
        <f t="shared" si="156"/>
        <v>0</v>
      </c>
      <c r="BK430" s="67"/>
      <c r="BL430" s="67"/>
      <c r="BM430" s="67"/>
      <c r="BN430" s="67"/>
      <c r="BO430" s="67"/>
      <c r="BP430" s="67"/>
      <c r="BQ430" s="67"/>
      <c r="BR430" s="67"/>
      <c r="BS430" s="68"/>
      <c r="BT430" s="69"/>
      <c r="BU430" s="69"/>
    </row>
    <row r="431" spans="1:73" ht="12.75" hidden="1" customHeight="1" outlineLevel="1">
      <c r="A431" s="14">
        <v>2</v>
      </c>
      <c r="B431" s="20" t="s">
        <v>404</v>
      </c>
      <c r="C431" s="46"/>
      <c r="D431" s="47"/>
      <c r="E431" s="46"/>
      <c r="F431" s="46"/>
      <c r="G431" s="46"/>
      <c r="H431" s="47"/>
      <c r="I431" s="46"/>
      <c r="J431" s="46"/>
      <c r="K431" s="46"/>
      <c r="L431" s="47"/>
      <c r="M431" s="46"/>
      <c r="N431" s="46"/>
      <c r="O431" s="48"/>
      <c r="P431" s="47"/>
      <c r="Q431" s="46"/>
      <c r="R431" s="46"/>
      <c r="S431" s="99">
        <f t="shared" si="135"/>
        <v>0</v>
      </c>
      <c r="T431" s="99">
        <f t="shared" si="136"/>
        <v>0</v>
      </c>
      <c r="U431" s="99">
        <f t="shared" si="137"/>
        <v>0</v>
      </c>
      <c r="V431" s="99">
        <f t="shared" si="138"/>
        <v>0</v>
      </c>
      <c r="W431" s="73" t="e">
        <f t="shared" si="139"/>
        <v>#DIV/0!</v>
      </c>
      <c r="X431" s="73" t="e">
        <f t="shared" si="140"/>
        <v>#DIV/0!</v>
      </c>
      <c r="Y431" s="17"/>
      <c r="Z431" s="18"/>
      <c r="AA431" s="82"/>
      <c r="AB431" s="99">
        <v>0</v>
      </c>
      <c r="AC431" s="78"/>
      <c r="AD431" s="78"/>
      <c r="AE431" s="80"/>
      <c r="AF431" s="104">
        <v>0</v>
      </c>
      <c r="AG431" s="81"/>
      <c r="AH431" s="81"/>
      <c r="AI431" s="49">
        <f t="shared" si="141"/>
        <v>0</v>
      </c>
      <c r="AJ431" s="49">
        <f t="shared" si="142"/>
        <v>0</v>
      </c>
      <c r="AK431" s="49">
        <f t="shared" si="143"/>
        <v>0</v>
      </c>
      <c r="AL431" s="75">
        <f t="shared" si="144"/>
        <v>0</v>
      </c>
      <c r="AM431" s="49">
        <f t="shared" si="145"/>
        <v>0</v>
      </c>
      <c r="AN431" s="49">
        <f t="shared" si="146"/>
        <v>0</v>
      </c>
      <c r="AO431" s="49">
        <f t="shared" si="147"/>
        <v>0</v>
      </c>
      <c r="AP431" s="75">
        <f t="shared" si="148"/>
        <v>0</v>
      </c>
      <c r="AQ431" s="90"/>
      <c r="AR431" s="105">
        <f t="shared" si="149"/>
        <v>0</v>
      </c>
      <c r="AS431" s="90"/>
      <c r="AT431" s="105">
        <f t="shared" si="150"/>
        <v>0</v>
      </c>
      <c r="AU431" s="90"/>
      <c r="AV431" s="105">
        <f t="shared" si="151"/>
        <v>0</v>
      </c>
      <c r="AW431" s="90"/>
      <c r="AX431" s="105">
        <f t="shared" si="152"/>
        <v>0</v>
      </c>
      <c r="AY431" s="94">
        <f t="shared" si="153"/>
        <v>0</v>
      </c>
      <c r="AZ431" s="104">
        <f t="shared" si="154"/>
        <v>0</v>
      </c>
      <c r="BA431" s="96"/>
      <c r="BB431" s="96"/>
      <c r="BC431" s="96"/>
      <c r="BD431" s="107"/>
      <c r="BE431" s="107"/>
      <c r="BF431" s="104">
        <f t="shared" si="158"/>
        <v>0</v>
      </c>
      <c r="BG431" s="62">
        <f t="shared" si="155"/>
        <v>0</v>
      </c>
      <c r="BH431" s="63">
        <f t="shared" si="156"/>
        <v>0</v>
      </c>
      <c r="BI431" s="64">
        <f t="shared" si="156"/>
        <v>0</v>
      </c>
      <c r="BJ431" s="64">
        <f t="shared" si="156"/>
        <v>0</v>
      </c>
      <c r="BK431" s="67"/>
      <c r="BL431" s="67"/>
      <c r="BM431" s="67"/>
      <c r="BN431" s="67"/>
      <c r="BO431" s="67"/>
      <c r="BP431" s="67"/>
      <c r="BQ431" s="67"/>
      <c r="BR431" s="67"/>
      <c r="BS431" s="68"/>
      <c r="BT431" s="69"/>
      <c r="BU431" s="69"/>
    </row>
    <row r="432" spans="1:73" ht="12.75" hidden="1" customHeight="1" outlineLevel="1">
      <c r="A432" s="14">
        <v>3</v>
      </c>
      <c r="B432" s="20" t="s">
        <v>155</v>
      </c>
      <c r="C432" s="46"/>
      <c r="D432" s="47"/>
      <c r="E432" s="46"/>
      <c r="F432" s="46"/>
      <c r="G432" s="46"/>
      <c r="H432" s="47"/>
      <c r="I432" s="46"/>
      <c r="J432" s="46"/>
      <c r="K432" s="46"/>
      <c r="L432" s="47"/>
      <c r="M432" s="46"/>
      <c r="N432" s="46"/>
      <c r="O432" s="48"/>
      <c r="P432" s="47"/>
      <c r="Q432" s="46"/>
      <c r="R432" s="46"/>
      <c r="S432" s="99">
        <f t="shared" si="135"/>
        <v>0</v>
      </c>
      <c r="T432" s="99">
        <f t="shared" si="136"/>
        <v>0</v>
      </c>
      <c r="U432" s="99">
        <f t="shared" si="137"/>
        <v>0</v>
      </c>
      <c r="V432" s="99">
        <f t="shared" si="138"/>
        <v>0</v>
      </c>
      <c r="W432" s="73" t="e">
        <f t="shared" si="139"/>
        <v>#DIV/0!</v>
      </c>
      <c r="X432" s="73" t="e">
        <f t="shared" si="140"/>
        <v>#DIV/0!</v>
      </c>
      <c r="Y432" s="17"/>
      <c r="Z432" s="19"/>
      <c r="AA432" s="82"/>
      <c r="AB432" s="99">
        <v>0</v>
      </c>
      <c r="AC432" s="78"/>
      <c r="AD432" s="78"/>
      <c r="AE432" s="80"/>
      <c r="AF432" s="104">
        <v>0</v>
      </c>
      <c r="AG432" s="81"/>
      <c r="AH432" s="81"/>
      <c r="AI432" s="49">
        <f t="shared" si="141"/>
        <v>0</v>
      </c>
      <c r="AJ432" s="49">
        <f t="shared" si="142"/>
        <v>0</v>
      </c>
      <c r="AK432" s="49">
        <f t="shared" si="143"/>
        <v>0</v>
      </c>
      <c r="AL432" s="75">
        <f t="shared" si="144"/>
        <v>0</v>
      </c>
      <c r="AM432" s="49">
        <f t="shared" si="145"/>
        <v>0</v>
      </c>
      <c r="AN432" s="49">
        <f t="shared" si="146"/>
        <v>0</v>
      </c>
      <c r="AO432" s="49">
        <f t="shared" si="147"/>
        <v>0</v>
      </c>
      <c r="AP432" s="75">
        <f t="shared" si="148"/>
        <v>0</v>
      </c>
      <c r="AQ432" s="90"/>
      <c r="AR432" s="105">
        <f t="shared" si="149"/>
        <v>0</v>
      </c>
      <c r="AS432" s="90"/>
      <c r="AT432" s="105">
        <f t="shared" si="150"/>
        <v>0</v>
      </c>
      <c r="AU432" s="90"/>
      <c r="AV432" s="105">
        <f t="shared" si="151"/>
        <v>0</v>
      </c>
      <c r="AW432" s="90"/>
      <c r="AX432" s="105">
        <f t="shared" si="152"/>
        <v>0</v>
      </c>
      <c r="AY432" s="94">
        <f t="shared" si="153"/>
        <v>0</v>
      </c>
      <c r="AZ432" s="104">
        <f t="shared" si="154"/>
        <v>0</v>
      </c>
      <c r="BA432" s="96"/>
      <c r="BB432" s="96"/>
      <c r="BC432" s="96"/>
      <c r="BD432" s="107"/>
      <c r="BE432" s="107"/>
      <c r="BF432" s="104">
        <f t="shared" si="158"/>
        <v>0</v>
      </c>
      <c r="BG432" s="62">
        <f t="shared" si="155"/>
        <v>0</v>
      </c>
      <c r="BH432" s="63">
        <f t="shared" si="156"/>
        <v>0</v>
      </c>
      <c r="BI432" s="64">
        <f t="shared" si="156"/>
        <v>0</v>
      </c>
      <c r="BJ432" s="64">
        <f t="shared" si="156"/>
        <v>0</v>
      </c>
      <c r="BK432" s="67"/>
      <c r="BL432" s="67"/>
      <c r="BM432" s="67"/>
      <c r="BN432" s="67"/>
      <c r="BO432" s="67"/>
      <c r="BP432" s="67"/>
      <c r="BQ432" s="67"/>
      <c r="BR432" s="67"/>
      <c r="BS432" s="68"/>
      <c r="BT432" s="69"/>
      <c r="BU432" s="69"/>
    </row>
    <row r="433" spans="1:73" ht="25.5" hidden="1" customHeight="1" outlineLevel="1">
      <c r="A433" s="14">
        <v>4</v>
      </c>
      <c r="B433" s="20" t="s">
        <v>405</v>
      </c>
      <c r="C433" s="46"/>
      <c r="D433" s="47"/>
      <c r="E433" s="46"/>
      <c r="F433" s="46"/>
      <c r="G433" s="46"/>
      <c r="H433" s="47"/>
      <c r="I433" s="46"/>
      <c r="J433" s="46"/>
      <c r="K433" s="46"/>
      <c r="L433" s="47"/>
      <c r="M433" s="46"/>
      <c r="N433" s="46"/>
      <c r="O433" s="48"/>
      <c r="P433" s="47"/>
      <c r="Q433" s="46"/>
      <c r="R433" s="46"/>
      <c r="S433" s="99">
        <f t="shared" si="135"/>
        <v>0</v>
      </c>
      <c r="T433" s="99">
        <f t="shared" si="136"/>
        <v>0</v>
      </c>
      <c r="U433" s="99">
        <f t="shared" si="137"/>
        <v>0</v>
      </c>
      <c r="V433" s="99">
        <f t="shared" si="138"/>
        <v>0</v>
      </c>
      <c r="W433" s="73" t="e">
        <f t="shared" si="139"/>
        <v>#DIV/0!</v>
      </c>
      <c r="X433" s="73" t="e">
        <f t="shared" si="140"/>
        <v>#DIV/0!</v>
      </c>
      <c r="Y433" s="17"/>
      <c r="Z433" s="18"/>
      <c r="AA433" s="82"/>
      <c r="AB433" s="99">
        <v>0</v>
      </c>
      <c r="AC433" s="78"/>
      <c r="AD433" s="78"/>
      <c r="AE433" s="80"/>
      <c r="AF433" s="104">
        <v>0</v>
      </c>
      <c r="AG433" s="81"/>
      <c r="AH433" s="81"/>
      <c r="AI433" s="49">
        <f t="shared" si="141"/>
        <v>0</v>
      </c>
      <c r="AJ433" s="49">
        <f t="shared" si="142"/>
        <v>0</v>
      </c>
      <c r="AK433" s="49">
        <f t="shared" si="143"/>
        <v>0</v>
      </c>
      <c r="AL433" s="75">
        <f t="shared" si="144"/>
        <v>0</v>
      </c>
      <c r="AM433" s="49">
        <f t="shared" si="145"/>
        <v>0</v>
      </c>
      <c r="AN433" s="49">
        <f t="shared" si="146"/>
        <v>0</v>
      </c>
      <c r="AO433" s="49">
        <f t="shared" si="147"/>
        <v>0</v>
      </c>
      <c r="AP433" s="75">
        <f t="shared" si="148"/>
        <v>0</v>
      </c>
      <c r="AQ433" s="90"/>
      <c r="AR433" s="105">
        <f t="shared" si="149"/>
        <v>0</v>
      </c>
      <c r="AS433" s="90"/>
      <c r="AT433" s="105">
        <f t="shared" si="150"/>
        <v>0</v>
      </c>
      <c r="AU433" s="90"/>
      <c r="AV433" s="105">
        <f t="shared" si="151"/>
        <v>0</v>
      </c>
      <c r="AW433" s="90"/>
      <c r="AX433" s="105">
        <f t="shared" si="152"/>
        <v>0</v>
      </c>
      <c r="AY433" s="94">
        <f t="shared" si="153"/>
        <v>0</v>
      </c>
      <c r="AZ433" s="104">
        <f t="shared" si="154"/>
        <v>0</v>
      </c>
      <c r="BA433" s="96"/>
      <c r="BB433" s="96"/>
      <c r="BC433" s="96"/>
      <c r="BD433" s="107"/>
      <c r="BE433" s="107"/>
      <c r="BF433" s="104">
        <f t="shared" si="158"/>
        <v>0</v>
      </c>
      <c r="BG433" s="62">
        <f t="shared" si="155"/>
        <v>0</v>
      </c>
      <c r="BH433" s="63">
        <f t="shared" si="156"/>
        <v>0</v>
      </c>
      <c r="BI433" s="64">
        <f t="shared" si="156"/>
        <v>0</v>
      </c>
      <c r="BJ433" s="64">
        <f t="shared" si="156"/>
        <v>0</v>
      </c>
      <c r="BK433" s="67"/>
      <c r="BL433" s="67"/>
      <c r="BM433" s="67"/>
      <c r="BN433" s="67"/>
      <c r="BO433" s="67"/>
      <c r="BP433" s="67"/>
      <c r="BQ433" s="67"/>
      <c r="BR433" s="67"/>
      <c r="BS433" s="68"/>
      <c r="BT433" s="69"/>
      <c r="BU433" s="69"/>
    </row>
    <row r="434" spans="1:73" ht="25.5" hidden="1" customHeight="1" outlineLevel="1">
      <c r="A434" s="14">
        <v>5</v>
      </c>
      <c r="B434" s="20" t="s">
        <v>406</v>
      </c>
      <c r="C434" s="46"/>
      <c r="D434" s="47"/>
      <c r="E434" s="46"/>
      <c r="F434" s="46"/>
      <c r="G434" s="46"/>
      <c r="H434" s="47"/>
      <c r="I434" s="46"/>
      <c r="J434" s="46"/>
      <c r="K434" s="46"/>
      <c r="L434" s="47"/>
      <c r="M434" s="46"/>
      <c r="N434" s="46"/>
      <c r="O434" s="48"/>
      <c r="P434" s="47"/>
      <c r="Q434" s="46"/>
      <c r="R434" s="46"/>
      <c r="S434" s="99">
        <f t="shared" si="135"/>
        <v>0</v>
      </c>
      <c r="T434" s="99">
        <f t="shared" si="136"/>
        <v>0</v>
      </c>
      <c r="U434" s="99">
        <f t="shared" si="137"/>
        <v>0</v>
      </c>
      <c r="V434" s="99">
        <f t="shared" si="138"/>
        <v>0</v>
      </c>
      <c r="W434" s="73" t="e">
        <f t="shared" si="139"/>
        <v>#DIV/0!</v>
      </c>
      <c r="X434" s="73" t="e">
        <f t="shared" si="140"/>
        <v>#DIV/0!</v>
      </c>
      <c r="Y434" s="17"/>
      <c r="Z434" s="18"/>
      <c r="AA434" s="82"/>
      <c r="AB434" s="99">
        <v>0</v>
      </c>
      <c r="AC434" s="78"/>
      <c r="AD434" s="78"/>
      <c r="AE434" s="80"/>
      <c r="AF434" s="104">
        <v>0</v>
      </c>
      <c r="AG434" s="81"/>
      <c r="AH434" s="81"/>
      <c r="AI434" s="49">
        <f t="shared" si="141"/>
        <v>0</v>
      </c>
      <c r="AJ434" s="49">
        <f t="shared" si="142"/>
        <v>0</v>
      </c>
      <c r="AK434" s="49">
        <f t="shared" si="143"/>
        <v>0</v>
      </c>
      <c r="AL434" s="75">
        <f t="shared" si="144"/>
        <v>0</v>
      </c>
      <c r="AM434" s="49">
        <f t="shared" si="145"/>
        <v>0</v>
      </c>
      <c r="AN434" s="49">
        <f t="shared" si="146"/>
        <v>0</v>
      </c>
      <c r="AO434" s="49">
        <f t="shared" si="147"/>
        <v>0</v>
      </c>
      <c r="AP434" s="75">
        <f t="shared" si="148"/>
        <v>0</v>
      </c>
      <c r="AQ434" s="90"/>
      <c r="AR434" s="105">
        <f t="shared" si="149"/>
        <v>0</v>
      </c>
      <c r="AS434" s="90"/>
      <c r="AT434" s="105">
        <f t="shared" si="150"/>
        <v>0</v>
      </c>
      <c r="AU434" s="90"/>
      <c r="AV434" s="105">
        <f t="shared" si="151"/>
        <v>0</v>
      </c>
      <c r="AW434" s="90"/>
      <c r="AX434" s="105">
        <f t="shared" si="152"/>
        <v>0</v>
      </c>
      <c r="AY434" s="94">
        <f t="shared" si="153"/>
        <v>0</v>
      </c>
      <c r="AZ434" s="104">
        <f t="shared" si="154"/>
        <v>0</v>
      </c>
      <c r="BA434" s="96"/>
      <c r="BB434" s="96"/>
      <c r="BC434" s="96"/>
      <c r="BD434" s="107"/>
      <c r="BE434" s="107"/>
      <c r="BF434" s="104">
        <f t="shared" si="158"/>
        <v>0</v>
      </c>
      <c r="BG434" s="62">
        <f t="shared" si="155"/>
        <v>0</v>
      </c>
      <c r="BH434" s="63">
        <f t="shared" si="156"/>
        <v>0</v>
      </c>
      <c r="BI434" s="64">
        <f t="shared" si="156"/>
        <v>0</v>
      </c>
      <c r="BJ434" s="64">
        <f t="shared" si="156"/>
        <v>0</v>
      </c>
      <c r="BK434" s="67"/>
      <c r="BL434" s="67"/>
      <c r="BM434" s="67"/>
      <c r="BN434" s="67"/>
      <c r="BO434" s="67"/>
      <c r="BP434" s="67"/>
      <c r="BQ434" s="67"/>
      <c r="BR434" s="67"/>
      <c r="BS434" s="68"/>
      <c r="BT434" s="69"/>
      <c r="BU434" s="69"/>
    </row>
    <row r="435" spans="1:73" ht="12.75" hidden="1" customHeight="1" outlineLevel="1">
      <c r="A435" s="14">
        <v>6</v>
      </c>
      <c r="B435" s="20" t="s">
        <v>407</v>
      </c>
      <c r="C435" s="46"/>
      <c r="D435" s="47"/>
      <c r="E435" s="46"/>
      <c r="F435" s="46"/>
      <c r="G435" s="46"/>
      <c r="H435" s="47"/>
      <c r="I435" s="46"/>
      <c r="J435" s="46"/>
      <c r="K435" s="46"/>
      <c r="L435" s="47"/>
      <c r="M435" s="46"/>
      <c r="N435" s="46"/>
      <c r="O435" s="48"/>
      <c r="P435" s="47"/>
      <c r="Q435" s="46"/>
      <c r="R435" s="46"/>
      <c r="S435" s="99">
        <f t="shared" si="135"/>
        <v>0</v>
      </c>
      <c r="T435" s="99">
        <f t="shared" si="136"/>
        <v>0</v>
      </c>
      <c r="U435" s="99">
        <f t="shared" si="137"/>
        <v>0</v>
      </c>
      <c r="V435" s="99">
        <f t="shared" si="138"/>
        <v>0</v>
      </c>
      <c r="W435" s="73" t="e">
        <f t="shared" si="139"/>
        <v>#DIV/0!</v>
      </c>
      <c r="X435" s="73" t="e">
        <f t="shared" si="140"/>
        <v>#DIV/0!</v>
      </c>
      <c r="Y435" s="17"/>
      <c r="Z435" s="18"/>
      <c r="AA435" s="82"/>
      <c r="AB435" s="99">
        <v>0</v>
      </c>
      <c r="AC435" s="78"/>
      <c r="AD435" s="78"/>
      <c r="AE435" s="80"/>
      <c r="AF435" s="104">
        <v>0</v>
      </c>
      <c r="AG435" s="81"/>
      <c r="AH435" s="81"/>
      <c r="AI435" s="49">
        <f t="shared" si="141"/>
        <v>0</v>
      </c>
      <c r="AJ435" s="49">
        <f t="shared" si="142"/>
        <v>0</v>
      </c>
      <c r="AK435" s="49">
        <f t="shared" si="143"/>
        <v>0</v>
      </c>
      <c r="AL435" s="75">
        <f t="shared" si="144"/>
        <v>0</v>
      </c>
      <c r="AM435" s="49">
        <f t="shared" si="145"/>
        <v>0</v>
      </c>
      <c r="AN435" s="49">
        <f t="shared" si="146"/>
        <v>0</v>
      </c>
      <c r="AO435" s="49">
        <f t="shared" si="147"/>
        <v>0</v>
      </c>
      <c r="AP435" s="75">
        <f t="shared" si="148"/>
        <v>0</v>
      </c>
      <c r="AQ435" s="90"/>
      <c r="AR435" s="105">
        <f t="shared" si="149"/>
        <v>0</v>
      </c>
      <c r="AS435" s="90"/>
      <c r="AT435" s="105">
        <f t="shared" si="150"/>
        <v>0</v>
      </c>
      <c r="AU435" s="90"/>
      <c r="AV435" s="105">
        <f t="shared" si="151"/>
        <v>0</v>
      </c>
      <c r="AW435" s="90"/>
      <c r="AX435" s="105">
        <f t="shared" si="152"/>
        <v>0</v>
      </c>
      <c r="AY435" s="94">
        <f t="shared" si="153"/>
        <v>0</v>
      </c>
      <c r="AZ435" s="104">
        <f t="shared" si="154"/>
        <v>0</v>
      </c>
      <c r="BA435" s="96"/>
      <c r="BB435" s="96"/>
      <c r="BC435" s="96"/>
      <c r="BD435" s="107"/>
      <c r="BE435" s="107"/>
      <c r="BF435" s="104">
        <f t="shared" si="158"/>
        <v>0</v>
      </c>
      <c r="BG435" s="62">
        <f t="shared" si="155"/>
        <v>0</v>
      </c>
      <c r="BH435" s="63">
        <f t="shared" si="156"/>
        <v>0</v>
      </c>
      <c r="BI435" s="64">
        <f t="shared" si="156"/>
        <v>0</v>
      </c>
      <c r="BJ435" s="64">
        <f t="shared" si="156"/>
        <v>0</v>
      </c>
      <c r="BK435" s="67"/>
      <c r="BL435" s="67"/>
      <c r="BM435" s="67"/>
      <c r="BN435" s="67"/>
      <c r="BO435" s="67"/>
      <c r="BP435" s="67"/>
      <c r="BQ435" s="67"/>
      <c r="BR435" s="67"/>
      <c r="BS435" s="68"/>
      <c r="BT435" s="69"/>
      <c r="BU435" s="69"/>
    </row>
    <row r="436" spans="1:73" ht="12.75" hidden="1" customHeight="1" outlineLevel="1">
      <c r="A436" s="14">
        <v>7</v>
      </c>
      <c r="B436" s="20" t="s">
        <v>408</v>
      </c>
      <c r="C436" s="46"/>
      <c r="D436" s="47"/>
      <c r="E436" s="46"/>
      <c r="F436" s="46"/>
      <c r="G436" s="46"/>
      <c r="H436" s="47"/>
      <c r="I436" s="46"/>
      <c r="J436" s="46"/>
      <c r="K436" s="46"/>
      <c r="L436" s="47"/>
      <c r="M436" s="46"/>
      <c r="N436" s="46"/>
      <c r="O436" s="48"/>
      <c r="P436" s="47"/>
      <c r="Q436" s="46"/>
      <c r="R436" s="46"/>
      <c r="S436" s="99">
        <f t="shared" si="135"/>
        <v>0</v>
      </c>
      <c r="T436" s="99">
        <f t="shared" si="136"/>
        <v>0</v>
      </c>
      <c r="U436" s="99">
        <f t="shared" si="137"/>
        <v>0</v>
      </c>
      <c r="V436" s="99">
        <f t="shared" si="138"/>
        <v>0</v>
      </c>
      <c r="W436" s="73" t="e">
        <f t="shared" si="139"/>
        <v>#DIV/0!</v>
      </c>
      <c r="X436" s="73" t="e">
        <f t="shared" si="140"/>
        <v>#DIV/0!</v>
      </c>
      <c r="Y436" s="17"/>
      <c r="Z436" s="18"/>
      <c r="AA436" s="82"/>
      <c r="AB436" s="99">
        <v>0</v>
      </c>
      <c r="AC436" s="78"/>
      <c r="AD436" s="78"/>
      <c r="AE436" s="80"/>
      <c r="AF436" s="104">
        <v>0</v>
      </c>
      <c r="AG436" s="81"/>
      <c r="AH436" s="81"/>
      <c r="AI436" s="49">
        <f t="shared" si="141"/>
        <v>0</v>
      </c>
      <c r="AJ436" s="49">
        <f t="shared" si="142"/>
        <v>0</v>
      </c>
      <c r="AK436" s="49">
        <f t="shared" si="143"/>
        <v>0</v>
      </c>
      <c r="AL436" s="75">
        <f t="shared" si="144"/>
        <v>0</v>
      </c>
      <c r="AM436" s="49">
        <f t="shared" si="145"/>
        <v>0</v>
      </c>
      <c r="AN436" s="49">
        <f t="shared" si="146"/>
        <v>0</v>
      </c>
      <c r="AO436" s="49">
        <f t="shared" si="147"/>
        <v>0</v>
      </c>
      <c r="AP436" s="75">
        <f t="shared" si="148"/>
        <v>0</v>
      </c>
      <c r="AQ436" s="90"/>
      <c r="AR436" s="105">
        <f t="shared" si="149"/>
        <v>0</v>
      </c>
      <c r="AS436" s="90"/>
      <c r="AT436" s="105">
        <f t="shared" si="150"/>
        <v>0</v>
      </c>
      <c r="AU436" s="90"/>
      <c r="AV436" s="105">
        <f t="shared" si="151"/>
        <v>0</v>
      </c>
      <c r="AW436" s="90"/>
      <c r="AX436" s="105">
        <f t="shared" si="152"/>
        <v>0</v>
      </c>
      <c r="AY436" s="94">
        <f t="shared" si="153"/>
        <v>0</v>
      </c>
      <c r="AZ436" s="104">
        <f t="shared" si="154"/>
        <v>0</v>
      </c>
      <c r="BA436" s="96"/>
      <c r="BB436" s="96"/>
      <c r="BC436" s="96"/>
      <c r="BD436" s="107"/>
      <c r="BE436" s="107"/>
      <c r="BF436" s="104">
        <f t="shared" si="158"/>
        <v>0</v>
      </c>
      <c r="BG436" s="62">
        <f t="shared" si="155"/>
        <v>0</v>
      </c>
      <c r="BH436" s="63">
        <f t="shared" si="156"/>
        <v>0</v>
      </c>
      <c r="BI436" s="64">
        <f t="shared" si="156"/>
        <v>0</v>
      </c>
      <c r="BJ436" s="64">
        <f t="shared" si="156"/>
        <v>0</v>
      </c>
      <c r="BK436" s="67"/>
      <c r="BL436" s="67"/>
      <c r="BM436" s="67"/>
      <c r="BN436" s="67"/>
      <c r="BO436" s="67"/>
      <c r="BP436" s="67"/>
      <c r="BQ436" s="67"/>
      <c r="BR436" s="67"/>
      <c r="BS436" s="68"/>
      <c r="BT436" s="69"/>
      <c r="BU436" s="69"/>
    </row>
    <row r="437" spans="1:73" ht="38.25" hidden="1" customHeight="1" outlineLevel="1">
      <c r="A437" s="14">
        <v>8</v>
      </c>
      <c r="B437" s="20" t="s">
        <v>409</v>
      </c>
      <c r="C437" s="46"/>
      <c r="D437" s="47"/>
      <c r="E437" s="46"/>
      <c r="F437" s="46"/>
      <c r="G437" s="46"/>
      <c r="H437" s="47"/>
      <c r="I437" s="46"/>
      <c r="J437" s="46"/>
      <c r="K437" s="46"/>
      <c r="L437" s="47"/>
      <c r="M437" s="46"/>
      <c r="N437" s="46"/>
      <c r="O437" s="48"/>
      <c r="P437" s="47"/>
      <c r="Q437" s="46"/>
      <c r="R437" s="46"/>
      <c r="S437" s="99">
        <f t="shared" si="135"/>
        <v>0</v>
      </c>
      <c r="T437" s="99">
        <f t="shared" si="136"/>
        <v>0</v>
      </c>
      <c r="U437" s="99">
        <f t="shared" si="137"/>
        <v>0</v>
      </c>
      <c r="V437" s="99">
        <f t="shared" si="138"/>
        <v>0</v>
      </c>
      <c r="W437" s="73" t="e">
        <f t="shared" si="139"/>
        <v>#DIV/0!</v>
      </c>
      <c r="X437" s="73" t="e">
        <f t="shared" si="140"/>
        <v>#DIV/0!</v>
      </c>
      <c r="Y437" s="17"/>
      <c r="Z437" s="18"/>
      <c r="AA437" s="82"/>
      <c r="AB437" s="99">
        <v>0</v>
      </c>
      <c r="AC437" s="78"/>
      <c r="AD437" s="78"/>
      <c r="AE437" s="80"/>
      <c r="AF437" s="104">
        <v>0</v>
      </c>
      <c r="AG437" s="81"/>
      <c r="AH437" s="81"/>
      <c r="AI437" s="49">
        <f t="shared" si="141"/>
        <v>0</v>
      </c>
      <c r="AJ437" s="49">
        <f t="shared" si="142"/>
        <v>0</v>
      </c>
      <c r="AK437" s="49">
        <f t="shared" si="143"/>
        <v>0</v>
      </c>
      <c r="AL437" s="75">
        <f t="shared" si="144"/>
        <v>0</v>
      </c>
      <c r="AM437" s="49">
        <f t="shared" si="145"/>
        <v>0</v>
      </c>
      <c r="AN437" s="49">
        <f t="shared" si="146"/>
        <v>0</v>
      </c>
      <c r="AO437" s="49">
        <f t="shared" si="147"/>
        <v>0</v>
      </c>
      <c r="AP437" s="75">
        <f t="shared" si="148"/>
        <v>0</v>
      </c>
      <c r="AQ437" s="90"/>
      <c r="AR437" s="105">
        <f t="shared" si="149"/>
        <v>0</v>
      </c>
      <c r="AS437" s="90"/>
      <c r="AT437" s="105">
        <f t="shared" si="150"/>
        <v>0</v>
      </c>
      <c r="AU437" s="90"/>
      <c r="AV437" s="105">
        <f t="shared" si="151"/>
        <v>0</v>
      </c>
      <c r="AW437" s="90"/>
      <c r="AX437" s="105">
        <f t="shared" si="152"/>
        <v>0</v>
      </c>
      <c r="AY437" s="94">
        <f t="shared" si="153"/>
        <v>0</v>
      </c>
      <c r="AZ437" s="104">
        <f t="shared" si="154"/>
        <v>0</v>
      </c>
      <c r="BA437" s="96"/>
      <c r="BB437" s="96"/>
      <c r="BC437" s="96"/>
      <c r="BD437" s="107"/>
      <c r="BE437" s="107"/>
      <c r="BF437" s="104">
        <f t="shared" si="158"/>
        <v>0</v>
      </c>
      <c r="BG437" s="62">
        <f t="shared" si="155"/>
        <v>0</v>
      </c>
      <c r="BH437" s="63">
        <f t="shared" si="156"/>
        <v>0</v>
      </c>
      <c r="BI437" s="64">
        <f t="shared" si="156"/>
        <v>0</v>
      </c>
      <c r="BJ437" s="64">
        <f t="shared" si="156"/>
        <v>0</v>
      </c>
      <c r="BK437" s="67"/>
      <c r="BL437" s="67"/>
      <c r="BM437" s="67"/>
      <c r="BN437" s="67"/>
      <c r="BO437" s="67"/>
      <c r="BP437" s="67"/>
      <c r="BQ437" s="67"/>
      <c r="BR437" s="67"/>
      <c r="BS437" s="68"/>
      <c r="BT437" s="69"/>
      <c r="BU437" s="69"/>
    </row>
    <row r="438" spans="1:73" ht="25.5" hidden="1" customHeight="1" outlineLevel="1">
      <c r="A438" s="14">
        <v>9</v>
      </c>
      <c r="B438" s="20" t="s">
        <v>410</v>
      </c>
      <c r="C438" s="46"/>
      <c r="D438" s="47"/>
      <c r="E438" s="46"/>
      <c r="F438" s="46"/>
      <c r="G438" s="46"/>
      <c r="H438" s="47"/>
      <c r="I438" s="46"/>
      <c r="J438" s="46"/>
      <c r="K438" s="46"/>
      <c r="L438" s="47"/>
      <c r="M438" s="46"/>
      <c r="N438" s="46"/>
      <c r="O438" s="48"/>
      <c r="P438" s="47"/>
      <c r="Q438" s="46"/>
      <c r="R438" s="46"/>
      <c r="S438" s="99">
        <f t="shared" si="135"/>
        <v>0</v>
      </c>
      <c r="T438" s="99">
        <f t="shared" si="136"/>
        <v>0</v>
      </c>
      <c r="U438" s="99">
        <f t="shared" si="137"/>
        <v>0</v>
      </c>
      <c r="V438" s="99">
        <f t="shared" si="138"/>
        <v>0</v>
      </c>
      <c r="W438" s="73" t="e">
        <f t="shared" si="139"/>
        <v>#DIV/0!</v>
      </c>
      <c r="X438" s="73" t="e">
        <f t="shared" si="140"/>
        <v>#DIV/0!</v>
      </c>
      <c r="Y438" s="17"/>
      <c r="Z438" s="18"/>
      <c r="AA438" s="82"/>
      <c r="AB438" s="99">
        <v>0</v>
      </c>
      <c r="AC438" s="78"/>
      <c r="AD438" s="78"/>
      <c r="AE438" s="80"/>
      <c r="AF438" s="104">
        <v>0</v>
      </c>
      <c r="AG438" s="81"/>
      <c r="AH438" s="81"/>
      <c r="AI438" s="49">
        <f t="shared" si="141"/>
        <v>0</v>
      </c>
      <c r="AJ438" s="49">
        <f t="shared" si="142"/>
        <v>0</v>
      </c>
      <c r="AK438" s="49">
        <f t="shared" si="143"/>
        <v>0</v>
      </c>
      <c r="AL438" s="75">
        <f t="shared" si="144"/>
        <v>0</v>
      </c>
      <c r="AM438" s="49">
        <f t="shared" si="145"/>
        <v>0</v>
      </c>
      <c r="AN438" s="49">
        <f t="shared" si="146"/>
        <v>0</v>
      </c>
      <c r="AO438" s="49">
        <f t="shared" si="147"/>
        <v>0</v>
      </c>
      <c r="AP438" s="75">
        <f t="shared" si="148"/>
        <v>0</v>
      </c>
      <c r="AQ438" s="90"/>
      <c r="AR438" s="105">
        <f t="shared" si="149"/>
        <v>0</v>
      </c>
      <c r="AS438" s="90"/>
      <c r="AT438" s="105">
        <f t="shared" si="150"/>
        <v>0</v>
      </c>
      <c r="AU438" s="90"/>
      <c r="AV438" s="105">
        <f t="shared" si="151"/>
        <v>0</v>
      </c>
      <c r="AW438" s="90"/>
      <c r="AX438" s="105">
        <f t="shared" si="152"/>
        <v>0</v>
      </c>
      <c r="AY438" s="94">
        <f t="shared" si="153"/>
        <v>0</v>
      </c>
      <c r="AZ438" s="104">
        <f t="shared" si="154"/>
        <v>0</v>
      </c>
      <c r="BA438" s="96"/>
      <c r="BB438" s="96"/>
      <c r="BC438" s="96"/>
      <c r="BD438" s="107"/>
      <c r="BE438" s="107"/>
      <c r="BF438" s="104">
        <f t="shared" si="158"/>
        <v>0</v>
      </c>
      <c r="BG438" s="62">
        <f t="shared" si="155"/>
        <v>0</v>
      </c>
      <c r="BH438" s="63">
        <f t="shared" si="156"/>
        <v>0</v>
      </c>
      <c r="BI438" s="64">
        <f t="shared" si="156"/>
        <v>0</v>
      </c>
      <c r="BJ438" s="64">
        <f t="shared" si="156"/>
        <v>0</v>
      </c>
      <c r="BK438" s="67"/>
      <c r="BL438" s="67"/>
      <c r="BM438" s="67"/>
      <c r="BN438" s="67"/>
      <c r="BO438" s="67"/>
      <c r="BP438" s="67"/>
      <c r="BQ438" s="67"/>
      <c r="BR438" s="67"/>
      <c r="BS438" s="68"/>
      <c r="BT438" s="69"/>
      <c r="BU438" s="69"/>
    </row>
    <row r="439" spans="1:73" ht="25.5" hidden="1" customHeight="1" outlineLevel="1">
      <c r="A439" s="14">
        <v>10</v>
      </c>
      <c r="B439" s="20" t="s">
        <v>411</v>
      </c>
      <c r="C439" s="46"/>
      <c r="D439" s="47"/>
      <c r="E439" s="46"/>
      <c r="F439" s="46"/>
      <c r="G439" s="46"/>
      <c r="H439" s="47"/>
      <c r="I439" s="46"/>
      <c r="J439" s="46"/>
      <c r="K439" s="46"/>
      <c r="L439" s="47"/>
      <c r="M439" s="46"/>
      <c r="N439" s="46"/>
      <c r="O439" s="48"/>
      <c r="P439" s="47"/>
      <c r="Q439" s="46"/>
      <c r="R439" s="46"/>
      <c r="S439" s="99">
        <f t="shared" si="135"/>
        <v>0</v>
      </c>
      <c r="T439" s="99">
        <f t="shared" si="136"/>
        <v>0</v>
      </c>
      <c r="U439" s="99">
        <f t="shared" si="137"/>
        <v>0</v>
      </c>
      <c r="V439" s="99">
        <f t="shared" si="138"/>
        <v>0</v>
      </c>
      <c r="W439" s="73" t="e">
        <f t="shared" si="139"/>
        <v>#DIV/0!</v>
      </c>
      <c r="X439" s="73" t="e">
        <f t="shared" si="140"/>
        <v>#DIV/0!</v>
      </c>
      <c r="Y439" s="17"/>
      <c r="Z439" s="18"/>
      <c r="AA439" s="82"/>
      <c r="AB439" s="99">
        <v>0</v>
      </c>
      <c r="AC439" s="78"/>
      <c r="AD439" s="78"/>
      <c r="AE439" s="80"/>
      <c r="AF439" s="104">
        <v>0</v>
      </c>
      <c r="AG439" s="81"/>
      <c r="AH439" s="81"/>
      <c r="AI439" s="49">
        <f t="shared" si="141"/>
        <v>0</v>
      </c>
      <c r="AJ439" s="49">
        <f t="shared" si="142"/>
        <v>0</v>
      </c>
      <c r="AK439" s="49">
        <f t="shared" si="143"/>
        <v>0</v>
      </c>
      <c r="AL439" s="75">
        <f t="shared" si="144"/>
        <v>0</v>
      </c>
      <c r="AM439" s="49">
        <f t="shared" si="145"/>
        <v>0</v>
      </c>
      <c r="AN439" s="49">
        <f t="shared" si="146"/>
        <v>0</v>
      </c>
      <c r="AO439" s="49">
        <f t="shared" si="147"/>
        <v>0</v>
      </c>
      <c r="AP439" s="75">
        <f t="shared" si="148"/>
        <v>0</v>
      </c>
      <c r="AQ439" s="90"/>
      <c r="AR439" s="105">
        <f t="shared" si="149"/>
        <v>0</v>
      </c>
      <c r="AS439" s="90"/>
      <c r="AT439" s="105">
        <f t="shared" si="150"/>
        <v>0</v>
      </c>
      <c r="AU439" s="90"/>
      <c r="AV439" s="105">
        <f t="shared" si="151"/>
        <v>0</v>
      </c>
      <c r="AW439" s="90"/>
      <c r="AX439" s="105">
        <f t="shared" si="152"/>
        <v>0</v>
      </c>
      <c r="AY439" s="94">
        <f t="shared" si="153"/>
        <v>0</v>
      </c>
      <c r="AZ439" s="104">
        <f t="shared" si="154"/>
        <v>0</v>
      </c>
      <c r="BA439" s="96"/>
      <c r="BB439" s="96"/>
      <c r="BC439" s="96"/>
      <c r="BD439" s="107"/>
      <c r="BE439" s="107"/>
      <c r="BF439" s="104">
        <f t="shared" si="158"/>
        <v>0</v>
      </c>
      <c r="BG439" s="62">
        <f t="shared" si="155"/>
        <v>0</v>
      </c>
      <c r="BH439" s="63">
        <f t="shared" si="156"/>
        <v>0</v>
      </c>
      <c r="BI439" s="64">
        <f t="shared" si="156"/>
        <v>0</v>
      </c>
      <c r="BJ439" s="64">
        <f t="shared" si="156"/>
        <v>0</v>
      </c>
      <c r="BK439" s="67"/>
      <c r="BL439" s="67"/>
      <c r="BM439" s="67"/>
      <c r="BN439" s="67"/>
      <c r="BO439" s="67"/>
      <c r="BP439" s="67"/>
      <c r="BQ439" s="67"/>
      <c r="BR439" s="67"/>
      <c r="BS439" s="68"/>
      <c r="BT439" s="69"/>
      <c r="BU439" s="69"/>
    </row>
    <row r="440" spans="1:73" ht="25.5" hidden="1" customHeight="1" outlineLevel="1">
      <c r="A440" s="14">
        <v>11</v>
      </c>
      <c r="B440" s="20" t="s">
        <v>412</v>
      </c>
      <c r="C440" s="46"/>
      <c r="D440" s="47"/>
      <c r="E440" s="46"/>
      <c r="F440" s="46"/>
      <c r="G440" s="46"/>
      <c r="H440" s="47"/>
      <c r="I440" s="46"/>
      <c r="J440" s="46"/>
      <c r="K440" s="46"/>
      <c r="L440" s="47"/>
      <c r="M440" s="46"/>
      <c r="N440" s="46"/>
      <c r="O440" s="48"/>
      <c r="P440" s="47"/>
      <c r="Q440" s="46"/>
      <c r="R440" s="46"/>
      <c r="S440" s="99">
        <f t="shared" si="135"/>
        <v>0</v>
      </c>
      <c r="T440" s="99">
        <f t="shared" si="136"/>
        <v>0</v>
      </c>
      <c r="U440" s="99">
        <f t="shared" si="137"/>
        <v>0</v>
      </c>
      <c r="V440" s="99">
        <f t="shared" si="138"/>
        <v>0</v>
      </c>
      <c r="W440" s="73" t="e">
        <f t="shared" si="139"/>
        <v>#DIV/0!</v>
      </c>
      <c r="X440" s="73" t="e">
        <f t="shared" si="140"/>
        <v>#DIV/0!</v>
      </c>
      <c r="Y440" s="17"/>
      <c r="Z440" s="18"/>
      <c r="AA440" s="82"/>
      <c r="AB440" s="99">
        <v>0</v>
      </c>
      <c r="AC440" s="78"/>
      <c r="AD440" s="78"/>
      <c r="AE440" s="80"/>
      <c r="AF440" s="104">
        <v>0</v>
      </c>
      <c r="AG440" s="81"/>
      <c r="AH440" s="81"/>
      <c r="AI440" s="49">
        <f t="shared" si="141"/>
        <v>0</v>
      </c>
      <c r="AJ440" s="49">
        <f t="shared" si="142"/>
        <v>0</v>
      </c>
      <c r="AK440" s="49">
        <f t="shared" si="143"/>
        <v>0</v>
      </c>
      <c r="AL440" s="75">
        <f t="shared" si="144"/>
        <v>0</v>
      </c>
      <c r="AM440" s="49">
        <f t="shared" si="145"/>
        <v>0</v>
      </c>
      <c r="AN440" s="49">
        <f t="shared" si="146"/>
        <v>0</v>
      </c>
      <c r="AO440" s="49">
        <f t="shared" si="147"/>
        <v>0</v>
      </c>
      <c r="AP440" s="75">
        <f t="shared" si="148"/>
        <v>0</v>
      </c>
      <c r="AQ440" s="90"/>
      <c r="AR440" s="105">
        <f t="shared" si="149"/>
        <v>0</v>
      </c>
      <c r="AS440" s="90"/>
      <c r="AT440" s="105">
        <f t="shared" si="150"/>
        <v>0</v>
      </c>
      <c r="AU440" s="90"/>
      <c r="AV440" s="105">
        <f t="shared" si="151"/>
        <v>0</v>
      </c>
      <c r="AW440" s="90"/>
      <c r="AX440" s="105">
        <f t="shared" si="152"/>
        <v>0</v>
      </c>
      <c r="AY440" s="94">
        <f t="shared" si="153"/>
        <v>0</v>
      </c>
      <c r="AZ440" s="104">
        <f t="shared" si="154"/>
        <v>0</v>
      </c>
      <c r="BA440" s="96"/>
      <c r="BB440" s="96"/>
      <c r="BC440" s="96"/>
      <c r="BD440" s="107"/>
      <c r="BE440" s="107"/>
      <c r="BF440" s="104">
        <f t="shared" si="158"/>
        <v>0</v>
      </c>
      <c r="BG440" s="62">
        <f t="shared" si="155"/>
        <v>0</v>
      </c>
      <c r="BH440" s="63">
        <f t="shared" si="156"/>
        <v>0</v>
      </c>
      <c r="BI440" s="64">
        <f t="shared" si="156"/>
        <v>0</v>
      </c>
      <c r="BJ440" s="64">
        <f t="shared" si="156"/>
        <v>0</v>
      </c>
      <c r="BK440" s="67"/>
      <c r="BL440" s="67"/>
      <c r="BM440" s="67"/>
      <c r="BN440" s="67"/>
      <c r="BO440" s="67"/>
      <c r="BP440" s="67"/>
      <c r="BQ440" s="67"/>
      <c r="BR440" s="67"/>
      <c r="BS440" s="68"/>
      <c r="BT440" s="69"/>
      <c r="BU440" s="69"/>
    </row>
    <row r="441" spans="1:73" ht="12.75" hidden="1" customHeight="1" outlineLevel="1">
      <c r="A441" s="14">
        <v>12</v>
      </c>
      <c r="B441" s="20" t="s">
        <v>413</v>
      </c>
      <c r="C441" s="46"/>
      <c r="D441" s="47"/>
      <c r="E441" s="46"/>
      <c r="F441" s="46"/>
      <c r="G441" s="46"/>
      <c r="H441" s="47"/>
      <c r="I441" s="46"/>
      <c r="J441" s="46"/>
      <c r="K441" s="46"/>
      <c r="L441" s="47"/>
      <c r="M441" s="46"/>
      <c r="N441" s="46"/>
      <c r="O441" s="48"/>
      <c r="P441" s="47"/>
      <c r="Q441" s="46"/>
      <c r="R441" s="46"/>
      <c r="S441" s="99">
        <f t="shared" si="135"/>
        <v>0</v>
      </c>
      <c r="T441" s="99">
        <f t="shared" si="136"/>
        <v>0</v>
      </c>
      <c r="U441" s="99">
        <f t="shared" si="137"/>
        <v>0</v>
      </c>
      <c r="V441" s="99">
        <f t="shared" si="138"/>
        <v>0</v>
      </c>
      <c r="W441" s="73" t="e">
        <f t="shared" si="139"/>
        <v>#DIV/0!</v>
      </c>
      <c r="X441" s="73" t="e">
        <f t="shared" si="140"/>
        <v>#DIV/0!</v>
      </c>
      <c r="Y441" s="17"/>
      <c r="Z441" s="18"/>
      <c r="AA441" s="82"/>
      <c r="AB441" s="99">
        <v>0</v>
      </c>
      <c r="AC441" s="78"/>
      <c r="AD441" s="78"/>
      <c r="AE441" s="80"/>
      <c r="AF441" s="104">
        <v>0</v>
      </c>
      <c r="AG441" s="81"/>
      <c r="AH441" s="81"/>
      <c r="AI441" s="49">
        <f t="shared" si="141"/>
        <v>0</v>
      </c>
      <c r="AJ441" s="49">
        <f t="shared" si="142"/>
        <v>0</v>
      </c>
      <c r="AK441" s="49">
        <f t="shared" si="143"/>
        <v>0</v>
      </c>
      <c r="AL441" s="75">
        <f t="shared" si="144"/>
        <v>0</v>
      </c>
      <c r="AM441" s="49">
        <f t="shared" si="145"/>
        <v>0</v>
      </c>
      <c r="AN441" s="49">
        <f t="shared" si="146"/>
        <v>0</v>
      </c>
      <c r="AO441" s="49">
        <f t="shared" si="147"/>
        <v>0</v>
      </c>
      <c r="AP441" s="75">
        <f t="shared" si="148"/>
        <v>0</v>
      </c>
      <c r="AQ441" s="90"/>
      <c r="AR441" s="105">
        <f t="shared" si="149"/>
        <v>0</v>
      </c>
      <c r="AS441" s="90"/>
      <c r="AT441" s="105">
        <f t="shared" si="150"/>
        <v>0</v>
      </c>
      <c r="AU441" s="90"/>
      <c r="AV441" s="105">
        <f t="shared" si="151"/>
        <v>0</v>
      </c>
      <c r="AW441" s="90"/>
      <c r="AX441" s="105">
        <f t="shared" si="152"/>
        <v>0</v>
      </c>
      <c r="AY441" s="94">
        <f t="shared" si="153"/>
        <v>0</v>
      </c>
      <c r="AZ441" s="104">
        <f t="shared" si="154"/>
        <v>0</v>
      </c>
      <c r="BA441" s="96"/>
      <c r="BB441" s="96"/>
      <c r="BC441" s="96"/>
      <c r="BD441" s="107"/>
      <c r="BE441" s="107"/>
      <c r="BF441" s="104">
        <f t="shared" si="158"/>
        <v>0</v>
      </c>
      <c r="BG441" s="62">
        <f t="shared" si="155"/>
        <v>0</v>
      </c>
      <c r="BH441" s="63">
        <f t="shared" si="156"/>
        <v>0</v>
      </c>
      <c r="BI441" s="64">
        <f t="shared" si="156"/>
        <v>0</v>
      </c>
      <c r="BJ441" s="64">
        <f t="shared" si="156"/>
        <v>0</v>
      </c>
      <c r="BK441" s="67"/>
      <c r="BL441" s="67"/>
      <c r="BM441" s="67"/>
      <c r="BN441" s="67"/>
      <c r="BO441" s="67"/>
      <c r="BP441" s="67"/>
      <c r="BQ441" s="67"/>
      <c r="BR441" s="67"/>
      <c r="BS441" s="68"/>
      <c r="BT441" s="69"/>
      <c r="BU441" s="69"/>
    </row>
    <row r="442" spans="1:73" ht="12.75" hidden="1" customHeight="1" outlineLevel="1">
      <c r="A442" s="14">
        <v>13</v>
      </c>
      <c r="B442" s="20" t="s">
        <v>414</v>
      </c>
      <c r="C442" s="46"/>
      <c r="D442" s="47"/>
      <c r="E442" s="46"/>
      <c r="F442" s="46"/>
      <c r="G442" s="46"/>
      <c r="H442" s="47"/>
      <c r="I442" s="46"/>
      <c r="J442" s="46"/>
      <c r="K442" s="46"/>
      <c r="L442" s="47"/>
      <c r="M442" s="46"/>
      <c r="N442" s="46"/>
      <c r="O442" s="48"/>
      <c r="P442" s="47"/>
      <c r="Q442" s="46"/>
      <c r="R442" s="46"/>
      <c r="S442" s="99">
        <f t="shared" si="135"/>
        <v>0</v>
      </c>
      <c r="T442" s="99">
        <f t="shared" si="136"/>
        <v>0</v>
      </c>
      <c r="U442" s="99">
        <f t="shared" si="137"/>
        <v>0</v>
      </c>
      <c r="V442" s="99">
        <f t="shared" si="138"/>
        <v>0</v>
      </c>
      <c r="W442" s="73" t="e">
        <f t="shared" si="139"/>
        <v>#DIV/0!</v>
      </c>
      <c r="X442" s="73" t="e">
        <f t="shared" si="140"/>
        <v>#DIV/0!</v>
      </c>
      <c r="Y442" s="17"/>
      <c r="Z442" s="18"/>
      <c r="AA442" s="82"/>
      <c r="AB442" s="99">
        <v>0</v>
      </c>
      <c r="AC442" s="78"/>
      <c r="AD442" s="78"/>
      <c r="AE442" s="80"/>
      <c r="AF442" s="104">
        <v>0</v>
      </c>
      <c r="AG442" s="81"/>
      <c r="AH442" s="81"/>
      <c r="AI442" s="49">
        <f t="shared" si="141"/>
        <v>0</v>
      </c>
      <c r="AJ442" s="49">
        <f t="shared" si="142"/>
        <v>0</v>
      </c>
      <c r="AK442" s="49">
        <f t="shared" si="143"/>
        <v>0</v>
      </c>
      <c r="AL442" s="75">
        <f t="shared" si="144"/>
        <v>0</v>
      </c>
      <c r="AM442" s="49">
        <f t="shared" si="145"/>
        <v>0</v>
      </c>
      <c r="AN442" s="49">
        <f t="shared" si="146"/>
        <v>0</v>
      </c>
      <c r="AO442" s="49">
        <f t="shared" si="147"/>
        <v>0</v>
      </c>
      <c r="AP442" s="75">
        <f t="shared" si="148"/>
        <v>0</v>
      </c>
      <c r="AQ442" s="90"/>
      <c r="AR442" s="105">
        <f t="shared" si="149"/>
        <v>0</v>
      </c>
      <c r="AS442" s="90"/>
      <c r="AT442" s="105">
        <f t="shared" si="150"/>
        <v>0</v>
      </c>
      <c r="AU442" s="90"/>
      <c r="AV442" s="105">
        <f t="shared" si="151"/>
        <v>0</v>
      </c>
      <c r="AW442" s="90"/>
      <c r="AX442" s="105">
        <f t="shared" si="152"/>
        <v>0</v>
      </c>
      <c r="AY442" s="94">
        <f t="shared" si="153"/>
        <v>0</v>
      </c>
      <c r="AZ442" s="104">
        <f t="shared" si="154"/>
        <v>0</v>
      </c>
      <c r="BA442" s="96"/>
      <c r="BB442" s="96"/>
      <c r="BC442" s="96"/>
      <c r="BD442" s="107"/>
      <c r="BE442" s="107"/>
      <c r="BF442" s="104">
        <f t="shared" si="158"/>
        <v>0</v>
      </c>
      <c r="BG442" s="62">
        <f t="shared" si="155"/>
        <v>0</v>
      </c>
      <c r="BH442" s="63">
        <f t="shared" si="156"/>
        <v>0</v>
      </c>
      <c r="BI442" s="64">
        <f t="shared" si="156"/>
        <v>0</v>
      </c>
      <c r="BJ442" s="64">
        <f t="shared" si="156"/>
        <v>0</v>
      </c>
      <c r="BK442" s="67"/>
      <c r="BL442" s="67"/>
      <c r="BM442" s="67"/>
      <c r="BN442" s="67"/>
      <c r="BO442" s="67"/>
      <c r="BP442" s="67"/>
      <c r="BQ442" s="67"/>
      <c r="BR442" s="67"/>
      <c r="BS442" s="68"/>
      <c r="BT442" s="69"/>
      <c r="BU442" s="69"/>
    </row>
    <row r="443" spans="1:73" ht="25.5" hidden="1" customHeight="1" outlineLevel="1">
      <c r="A443" s="14">
        <v>14</v>
      </c>
      <c r="B443" s="20" t="s">
        <v>415</v>
      </c>
      <c r="C443" s="46"/>
      <c r="D443" s="47"/>
      <c r="E443" s="46"/>
      <c r="F443" s="46"/>
      <c r="G443" s="46"/>
      <c r="H443" s="47"/>
      <c r="I443" s="46"/>
      <c r="J443" s="46"/>
      <c r="K443" s="46"/>
      <c r="L443" s="47"/>
      <c r="M443" s="46"/>
      <c r="N443" s="46"/>
      <c r="O443" s="48"/>
      <c r="P443" s="47"/>
      <c r="Q443" s="46"/>
      <c r="R443" s="46"/>
      <c r="S443" s="99">
        <f t="shared" si="135"/>
        <v>0</v>
      </c>
      <c r="T443" s="99">
        <f t="shared" si="136"/>
        <v>0</v>
      </c>
      <c r="U443" s="99">
        <f t="shared" si="137"/>
        <v>0</v>
      </c>
      <c r="V443" s="99">
        <f t="shared" si="138"/>
        <v>0</v>
      </c>
      <c r="W443" s="73" t="e">
        <f t="shared" si="139"/>
        <v>#DIV/0!</v>
      </c>
      <c r="X443" s="73" t="e">
        <f t="shared" si="140"/>
        <v>#DIV/0!</v>
      </c>
      <c r="Y443" s="17"/>
      <c r="Z443" s="18"/>
      <c r="AA443" s="82"/>
      <c r="AB443" s="99">
        <v>0</v>
      </c>
      <c r="AC443" s="78"/>
      <c r="AD443" s="78"/>
      <c r="AE443" s="80"/>
      <c r="AF443" s="104">
        <v>0</v>
      </c>
      <c r="AG443" s="81"/>
      <c r="AH443" s="81"/>
      <c r="AI443" s="49">
        <f t="shared" si="141"/>
        <v>0</v>
      </c>
      <c r="AJ443" s="49">
        <f t="shared" si="142"/>
        <v>0</v>
      </c>
      <c r="AK443" s="49">
        <f t="shared" si="143"/>
        <v>0</v>
      </c>
      <c r="AL443" s="75">
        <f t="shared" si="144"/>
        <v>0</v>
      </c>
      <c r="AM443" s="49">
        <f t="shared" si="145"/>
        <v>0</v>
      </c>
      <c r="AN443" s="49">
        <f t="shared" si="146"/>
        <v>0</v>
      </c>
      <c r="AO443" s="49">
        <f t="shared" si="147"/>
        <v>0</v>
      </c>
      <c r="AP443" s="75">
        <f t="shared" si="148"/>
        <v>0</v>
      </c>
      <c r="AQ443" s="90"/>
      <c r="AR443" s="105">
        <f t="shared" si="149"/>
        <v>0</v>
      </c>
      <c r="AS443" s="90"/>
      <c r="AT443" s="105">
        <f t="shared" si="150"/>
        <v>0</v>
      </c>
      <c r="AU443" s="90"/>
      <c r="AV443" s="105">
        <f t="shared" si="151"/>
        <v>0</v>
      </c>
      <c r="AW443" s="90"/>
      <c r="AX443" s="105">
        <f t="shared" si="152"/>
        <v>0</v>
      </c>
      <c r="AY443" s="94">
        <f t="shared" si="153"/>
        <v>0</v>
      </c>
      <c r="AZ443" s="104">
        <f t="shared" si="154"/>
        <v>0</v>
      </c>
      <c r="BA443" s="96"/>
      <c r="BB443" s="96"/>
      <c r="BC443" s="96"/>
      <c r="BD443" s="107"/>
      <c r="BE443" s="107"/>
      <c r="BF443" s="104">
        <f t="shared" si="158"/>
        <v>0</v>
      </c>
      <c r="BG443" s="62">
        <f t="shared" si="155"/>
        <v>0</v>
      </c>
      <c r="BH443" s="63">
        <f t="shared" si="156"/>
        <v>0</v>
      </c>
      <c r="BI443" s="64">
        <f t="shared" si="156"/>
        <v>0</v>
      </c>
      <c r="BJ443" s="64">
        <f t="shared" si="156"/>
        <v>0</v>
      </c>
      <c r="BK443" s="67"/>
      <c r="BL443" s="67"/>
      <c r="BM443" s="67"/>
      <c r="BN443" s="67"/>
      <c r="BO443" s="67"/>
      <c r="BP443" s="67"/>
      <c r="BQ443" s="67"/>
      <c r="BR443" s="67"/>
      <c r="BS443" s="68"/>
      <c r="BT443" s="69"/>
      <c r="BU443" s="69"/>
    </row>
    <row r="444" spans="1:73" ht="12.75" hidden="1" customHeight="1" outlineLevel="1">
      <c r="A444" s="14">
        <v>15</v>
      </c>
      <c r="B444" s="20" t="s">
        <v>416</v>
      </c>
      <c r="C444" s="46"/>
      <c r="D444" s="47"/>
      <c r="E444" s="46"/>
      <c r="F444" s="46"/>
      <c r="G444" s="46"/>
      <c r="H444" s="47"/>
      <c r="I444" s="46"/>
      <c r="J444" s="46"/>
      <c r="K444" s="46"/>
      <c r="L444" s="47"/>
      <c r="M444" s="46"/>
      <c r="N444" s="46"/>
      <c r="O444" s="48"/>
      <c r="P444" s="47"/>
      <c r="Q444" s="46"/>
      <c r="R444" s="46"/>
      <c r="S444" s="99">
        <f t="shared" si="135"/>
        <v>0</v>
      </c>
      <c r="T444" s="99">
        <f t="shared" si="136"/>
        <v>0</v>
      </c>
      <c r="U444" s="99">
        <f t="shared" si="137"/>
        <v>0</v>
      </c>
      <c r="V444" s="99">
        <f t="shared" si="138"/>
        <v>0</v>
      </c>
      <c r="W444" s="73" t="e">
        <f t="shared" si="139"/>
        <v>#DIV/0!</v>
      </c>
      <c r="X444" s="73" t="e">
        <f t="shared" si="140"/>
        <v>#DIV/0!</v>
      </c>
      <c r="Y444" s="17"/>
      <c r="Z444" s="18"/>
      <c r="AA444" s="82"/>
      <c r="AB444" s="99">
        <v>0</v>
      </c>
      <c r="AC444" s="78"/>
      <c r="AD444" s="78"/>
      <c r="AE444" s="80"/>
      <c r="AF444" s="104">
        <v>0</v>
      </c>
      <c r="AG444" s="81"/>
      <c r="AH444" s="81"/>
      <c r="AI444" s="49">
        <f t="shared" si="141"/>
        <v>0</v>
      </c>
      <c r="AJ444" s="49">
        <f t="shared" si="142"/>
        <v>0</v>
      </c>
      <c r="AK444" s="49">
        <f t="shared" si="143"/>
        <v>0</v>
      </c>
      <c r="AL444" s="75">
        <f t="shared" si="144"/>
        <v>0</v>
      </c>
      <c r="AM444" s="49">
        <f t="shared" si="145"/>
        <v>0</v>
      </c>
      <c r="AN444" s="49">
        <f t="shared" si="146"/>
        <v>0</v>
      </c>
      <c r="AO444" s="49">
        <f t="shared" si="147"/>
        <v>0</v>
      </c>
      <c r="AP444" s="75">
        <f t="shared" si="148"/>
        <v>0</v>
      </c>
      <c r="AQ444" s="90"/>
      <c r="AR444" s="105">
        <f t="shared" si="149"/>
        <v>0</v>
      </c>
      <c r="AS444" s="90"/>
      <c r="AT444" s="105">
        <f t="shared" si="150"/>
        <v>0</v>
      </c>
      <c r="AU444" s="90"/>
      <c r="AV444" s="105">
        <f t="shared" si="151"/>
        <v>0</v>
      </c>
      <c r="AW444" s="90"/>
      <c r="AX444" s="105">
        <f t="shared" si="152"/>
        <v>0</v>
      </c>
      <c r="AY444" s="94">
        <f t="shared" si="153"/>
        <v>0</v>
      </c>
      <c r="AZ444" s="104">
        <f t="shared" si="154"/>
        <v>0</v>
      </c>
      <c r="BA444" s="96"/>
      <c r="BB444" s="96"/>
      <c r="BC444" s="96"/>
      <c r="BD444" s="107"/>
      <c r="BE444" s="107"/>
      <c r="BF444" s="104">
        <f t="shared" si="158"/>
        <v>0</v>
      </c>
      <c r="BG444" s="62">
        <f t="shared" si="155"/>
        <v>0</v>
      </c>
      <c r="BH444" s="63">
        <f t="shared" si="156"/>
        <v>0</v>
      </c>
      <c r="BI444" s="64">
        <f t="shared" si="156"/>
        <v>0</v>
      </c>
      <c r="BJ444" s="64">
        <f t="shared" si="156"/>
        <v>0</v>
      </c>
      <c r="BK444" s="67"/>
      <c r="BL444" s="67"/>
      <c r="BM444" s="67"/>
      <c r="BN444" s="67"/>
      <c r="BO444" s="67"/>
      <c r="BP444" s="67"/>
      <c r="BQ444" s="67"/>
      <c r="BR444" s="67"/>
      <c r="BS444" s="68"/>
      <c r="BT444" s="69"/>
      <c r="BU444" s="69"/>
    </row>
    <row r="445" spans="1:73" ht="25.5" hidden="1" customHeight="1" outlineLevel="1">
      <c r="A445" s="14">
        <v>16</v>
      </c>
      <c r="B445" s="20" t="s">
        <v>417</v>
      </c>
      <c r="C445" s="46"/>
      <c r="D445" s="47"/>
      <c r="E445" s="46"/>
      <c r="F445" s="46"/>
      <c r="G445" s="46"/>
      <c r="H445" s="47"/>
      <c r="I445" s="46"/>
      <c r="J445" s="46"/>
      <c r="K445" s="46"/>
      <c r="L445" s="47"/>
      <c r="M445" s="46"/>
      <c r="N445" s="46"/>
      <c r="O445" s="48"/>
      <c r="P445" s="47"/>
      <c r="Q445" s="46"/>
      <c r="R445" s="46"/>
      <c r="S445" s="99">
        <f t="shared" si="135"/>
        <v>0</v>
      </c>
      <c r="T445" s="99">
        <f t="shared" si="136"/>
        <v>0</v>
      </c>
      <c r="U445" s="99">
        <f t="shared" si="137"/>
        <v>0</v>
      </c>
      <c r="V445" s="99">
        <f t="shared" si="138"/>
        <v>0</v>
      </c>
      <c r="W445" s="73" t="e">
        <f t="shared" si="139"/>
        <v>#DIV/0!</v>
      </c>
      <c r="X445" s="73" t="e">
        <f t="shared" si="140"/>
        <v>#DIV/0!</v>
      </c>
      <c r="Y445" s="17"/>
      <c r="Z445" s="19"/>
      <c r="AA445" s="82"/>
      <c r="AB445" s="99">
        <v>0</v>
      </c>
      <c r="AC445" s="78"/>
      <c r="AD445" s="78"/>
      <c r="AE445" s="80"/>
      <c r="AF445" s="104">
        <v>0</v>
      </c>
      <c r="AG445" s="81"/>
      <c r="AH445" s="81"/>
      <c r="AI445" s="49">
        <f t="shared" si="141"/>
        <v>0</v>
      </c>
      <c r="AJ445" s="49">
        <f t="shared" si="142"/>
        <v>0</v>
      </c>
      <c r="AK445" s="49">
        <f t="shared" si="143"/>
        <v>0</v>
      </c>
      <c r="AL445" s="75">
        <f t="shared" si="144"/>
        <v>0</v>
      </c>
      <c r="AM445" s="49">
        <f t="shared" si="145"/>
        <v>0</v>
      </c>
      <c r="AN445" s="49">
        <f t="shared" si="146"/>
        <v>0</v>
      </c>
      <c r="AO445" s="49">
        <f t="shared" si="147"/>
        <v>0</v>
      </c>
      <c r="AP445" s="75">
        <f t="shared" si="148"/>
        <v>0</v>
      </c>
      <c r="AQ445" s="90"/>
      <c r="AR445" s="105">
        <f t="shared" si="149"/>
        <v>0</v>
      </c>
      <c r="AS445" s="90"/>
      <c r="AT445" s="105">
        <f t="shared" si="150"/>
        <v>0</v>
      </c>
      <c r="AU445" s="90"/>
      <c r="AV445" s="105">
        <f t="shared" si="151"/>
        <v>0</v>
      </c>
      <c r="AW445" s="90"/>
      <c r="AX445" s="105">
        <f t="shared" si="152"/>
        <v>0</v>
      </c>
      <c r="AY445" s="94">
        <f t="shared" si="153"/>
        <v>0</v>
      </c>
      <c r="AZ445" s="104">
        <f t="shared" si="154"/>
        <v>0</v>
      </c>
      <c r="BA445" s="96"/>
      <c r="BB445" s="96"/>
      <c r="BC445" s="96"/>
      <c r="BD445" s="107"/>
      <c r="BE445" s="107"/>
      <c r="BF445" s="104">
        <f t="shared" si="158"/>
        <v>0</v>
      </c>
      <c r="BG445" s="62">
        <f t="shared" si="155"/>
        <v>0</v>
      </c>
      <c r="BH445" s="63">
        <f t="shared" si="156"/>
        <v>0</v>
      </c>
      <c r="BI445" s="64">
        <f t="shared" si="156"/>
        <v>0</v>
      </c>
      <c r="BJ445" s="64">
        <f t="shared" si="156"/>
        <v>0</v>
      </c>
      <c r="BK445" s="67"/>
      <c r="BL445" s="67"/>
      <c r="BM445" s="67"/>
      <c r="BN445" s="67"/>
      <c r="BO445" s="67"/>
      <c r="BP445" s="67"/>
      <c r="BQ445" s="67"/>
      <c r="BR445" s="67"/>
      <c r="BS445" s="68"/>
      <c r="BT445" s="69"/>
      <c r="BU445" s="69"/>
    </row>
    <row r="446" spans="1:73" ht="38.25" hidden="1" customHeight="1" outlineLevel="1">
      <c r="A446" s="14">
        <v>17</v>
      </c>
      <c r="B446" s="20" t="s">
        <v>378</v>
      </c>
      <c r="C446" s="46"/>
      <c r="D446" s="47"/>
      <c r="E446" s="46"/>
      <c r="F446" s="46"/>
      <c r="G446" s="46"/>
      <c r="H446" s="47"/>
      <c r="I446" s="46"/>
      <c r="J446" s="46"/>
      <c r="K446" s="46"/>
      <c r="L446" s="47"/>
      <c r="M446" s="46"/>
      <c r="N446" s="46"/>
      <c r="O446" s="48"/>
      <c r="P446" s="47"/>
      <c r="Q446" s="46"/>
      <c r="R446" s="46"/>
      <c r="S446" s="99">
        <f t="shared" si="135"/>
        <v>0</v>
      </c>
      <c r="T446" s="99">
        <f t="shared" si="136"/>
        <v>0</v>
      </c>
      <c r="U446" s="99">
        <f t="shared" si="137"/>
        <v>0</v>
      </c>
      <c r="V446" s="99">
        <f t="shared" si="138"/>
        <v>0</v>
      </c>
      <c r="W446" s="73" t="e">
        <f t="shared" si="139"/>
        <v>#DIV/0!</v>
      </c>
      <c r="X446" s="73" t="e">
        <f t="shared" si="140"/>
        <v>#DIV/0!</v>
      </c>
      <c r="Y446" s="17"/>
      <c r="Z446" s="19"/>
      <c r="AA446" s="82"/>
      <c r="AB446" s="99">
        <v>0</v>
      </c>
      <c r="AC446" s="78"/>
      <c r="AD446" s="78"/>
      <c r="AE446" s="80"/>
      <c r="AF446" s="104">
        <v>0</v>
      </c>
      <c r="AG446" s="81"/>
      <c r="AH446" s="81"/>
      <c r="AI446" s="49">
        <f t="shared" si="141"/>
        <v>0</v>
      </c>
      <c r="AJ446" s="49">
        <f t="shared" si="142"/>
        <v>0</v>
      </c>
      <c r="AK446" s="49">
        <f t="shared" si="143"/>
        <v>0</v>
      </c>
      <c r="AL446" s="75">
        <f t="shared" si="144"/>
        <v>0</v>
      </c>
      <c r="AM446" s="49">
        <f t="shared" si="145"/>
        <v>0</v>
      </c>
      <c r="AN446" s="49">
        <f t="shared" si="146"/>
        <v>0</v>
      </c>
      <c r="AO446" s="49">
        <f t="shared" si="147"/>
        <v>0</v>
      </c>
      <c r="AP446" s="75">
        <f t="shared" si="148"/>
        <v>0</v>
      </c>
      <c r="AQ446" s="90"/>
      <c r="AR446" s="105">
        <f t="shared" si="149"/>
        <v>0</v>
      </c>
      <c r="AS446" s="90"/>
      <c r="AT446" s="105">
        <f t="shared" si="150"/>
        <v>0</v>
      </c>
      <c r="AU446" s="90"/>
      <c r="AV446" s="105">
        <f t="shared" si="151"/>
        <v>0</v>
      </c>
      <c r="AW446" s="90"/>
      <c r="AX446" s="105">
        <f t="shared" si="152"/>
        <v>0</v>
      </c>
      <c r="AY446" s="94">
        <f t="shared" si="153"/>
        <v>0</v>
      </c>
      <c r="AZ446" s="104">
        <f t="shared" si="154"/>
        <v>0</v>
      </c>
      <c r="BA446" s="96"/>
      <c r="BB446" s="96"/>
      <c r="BC446" s="96"/>
      <c r="BD446" s="107"/>
      <c r="BE446" s="107"/>
      <c r="BF446" s="104">
        <f t="shared" si="158"/>
        <v>0</v>
      </c>
      <c r="BG446" s="62">
        <f t="shared" si="155"/>
        <v>0</v>
      </c>
      <c r="BH446" s="63">
        <f t="shared" si="156"/>
        <v>0</v>
      </c>
      <c r="BI446" s="64">
        <f t="shared" si="156"/>
        <v>0</v>
      </c>
      <c r="BJ446" s="64">
        <f t="shared" si="156"/>
        <v>0</v>
      </c>
      <c r="BK446" s="67"/>
      <c r="BL446" s="67"/>
      <c r="BM446" s="67"/>
      <c r="BN446" s="67"/>
      <c r="BO446" s="67"/>
      <c r="BP446" s="67"/>
      <c r="BQ446" s="67"/>
      <c r="BR446" s="67"/>
      <c r="BS446" s="68"/>
      <c r="BT446" s="69"/>
      <c r="BU446" s="69"/>
    </row>
    <row r="447" spans="1:73" ht="12.75" hidden="1" customHeight="1" outlineLevel="1">
      <c r="A447" s="14">
        <v>18</v>
      </c>
      <c r="B447" s="20" t="s">
        <v>418</v>
      </c>
      <c r="C447" s="46"/>
      <c r="D447" s="47"/>
      <c r="E447" s="46"/>
      <c r="F447" s="46"/>
      <c r="G447" s="46"/>
      <c r="H447" s="47"/>
      <c r="I447" s="46"/>
      <c r="J447" s="46"/>
      <c r="K447" s="46"/>
      <c r="L447" s="47"/>
      <c r="M447" s="46"/>
      <c r="N447" s="46"/>
      <c r="O447" s="48"/>
      <c r="P447" s="47"/>
      <c r="Q447" s="46"/>
      <c r="R447" s="46"/>
      <c r="S447" s="99">
        <f t="shared" si="135"/>
        <v>0</v>
      </c>
      <c r="T447" s="99">
        <f t="shared" si="136"/>
        <v>0</v>
      </c>
      <c r="U447" s="99">
        <f t="shared" si="137"/>
        <v>0</v>
      </c>
      <c r="V447" s="99">
        <f t="shared" si="138"/>
        <v>0</v>
      </c>
      <c r="W447" s="73" t="e">
        <f t="shared" si="139"/>
        <v>#DIV/0!</v>
      </c>
      <c r="X447" s="73" t="e">
        <f t="shared" si="140"/>
        <v>#DIV/0!</v>
      </c>
      <c r="Y447" s="17"/>
      <c r="Z447" s="19"/>
      <c r="AA447" s="82"/>
      <c r="AB447" s="99">
        <v>0</v>
      </c>
      <c r="AC447" s="78"/>
      <c r="AD447" s="78"/>
      <c r="AE447" s="80"/>
      <c r="AF447" s="104">
        <v>0</v>
      </c>
      <c r="AG447" s="81"/>
      <c r="AH447" s="81"/>
      <c r="AI447" s="49">
        <f t="shared" si="141"/>
        <v>0</v>
      </c>
      <c r="AJ447" s="49">
        <f t="shared" si="142"/>
        <v>0</v>
      </c>
      <c r="AK447" s="49">
        <f t="shared" si="143"/>
        <v>0</v>
      </c>
      <c r="AL447" s="75">
        <f t="shared" si="144"/>
        <v>0</v>
      </c>
      <c r="AM447" s="49">
        <f t="shared" si="145"/>
        <v>0</v>
      </c>
      <c r="AN447" s="49">
        <f t="shared" si="146"/>
        <v>0</v>
      </c>
      <c r="AO447" s="49">
        <f t="shared" si="147"/>
        <v>0</v>
      </c>
      <c r="AP447" s="75">
        <f t="shared" si="148"/>
        <v>0</v>
      </c>
      <c r="AQ447" s="90"/>
      <c r="AR447" s="105">
        <f t="shared" si="149"/>
        <v>0</v>
      </c>
      <c r="AS447" s="90"/>
      <c r="AT447" s="105">
        <f t="shared" si="150"/>
        <v>0</v>
      </c>
      <c r="AU447" s="90"/>
      <c r="AV447" s="105">
        <f t="shared" si="151"/>
        <v>0</v>
      </c>
      <c r="AW447" s="90"/>
      <c r="AX447" s="105">
        <f t="shared" si="152"/>
        <v>0</v>
      </c>
      <c r="AY447" s="94">
        <f t="shared" si="153"/>
        <v>0</v>
      </c>
      <c r="AZ447" s="104">
        <f t="shared" si="154"/>
        <v>0</v>
      </c>
      <c r="BA447" s="96"/>
      <c r="BB447" s="96"/>
      <c r="BC447" s="96"/>
      <c r="BD447" s="107"/>
      <c r="BE447" s="107"/>
      <c r="BF447" s="104">
        <f t="shared" si="158"/>
        <v>0</v>
      </c>
      <c r="BG447" s="62">
        <f t="shared" si="155"/>
        <v>0</v>
      </c>
      <c r="BH447" s="63">
        <f t="shared" si="156"/>
        <v>0</v>
      </c>
      <c r="BI447" s="64">
        <f t="shared" si="156"/>
        <v>0</v>
      </c>
      <c r="BJ447" s="64">
        <f t="shared" si="156"/>
        <v>0</v>
      </c>
      <c r="BK447" s="67"/>
      <c r="BL447" s="67"/>
      <c r="BM447" s="67"/>
      <c r="BN447" s="67"/>
      <c r="BO447" s="67"/>
      <c r="BP447" s="67"/>
      <c r="BQ447" s="67"/>
      <c r="BR447" s="67"/>
      <c r="BS447" s="68"/>
      <c r="BT447" s="69"/>
      <c r="BU447" s="69"/>
    </row>
    <row r="448" spans="1:73" s="13" customFormat="1" ht="15.75">
      <c r="A448" s="11">
        <v>35</v>
      </c>
      <c r="B448" s="11" t="s">
        <v>3</v>
      </c>
      <c r="C448" s="46">
        <v>2</v>
      </c>
      <c r="D448" s="47">
        <v>805645</v>
      </c>
      <c r="E448" s="46">
        <v>14</v>
      </c>
      <c r="F448" s="46">
        <v>14</v>
      </c>
      <c r="G448" s="46">
        <v>5</v>
      </c>
      <c r="H448" s="47">
        <v>2570471</v>
      </c>
      <c r="I448" s="46">
        <v>41</v>
      </c>
      <c r="J448" s="46">
        <v>6</v>
      </c>
      <c r="K448" s="46">
        <v>7</v>
      </c>
      <c r="L448" s="47">
        <v>3072142</v>
      </c>
      <c r="M448" s="46">
        <v>60</v>
      </c>
      <c r="N448" s="46">
        <v>15</v>
      </c>
      <c r="O448" s="48">
        <v>4</v>
      </c>
      <c r="P448" s="47">
        <v>3846635</v>
      </c>
      <c r="Q448" s="46">
        <v>63</v>
      </c>
      <c r="R448" s="46">
        <v>40</v>
      </c>
      <c r="S448" s="99">
        <f t="shared" si="135"/>
        <v>18</v>
      </c>
      <c r="T448" s="99">
        <f t="shared" si="136"/>
        <v>10294893</v>
      </c>
      <c r="U448" s="99">
        <f t="shared" si="137"/>
        <v>178</v>
      </c>
      <c r="V448" s="99">
        <f t="shared" si="138"/>
        <v>75</v>
      </c>
      <c r="W448" s="73">
        <f t="shared" si="139"/>
        <v>0.1111111111111111</v>
      </c>
      <c r="X448" s="73">
        <f t="shared" si="140"/>
        <v>0.12187100924701208</v>
      </c>
      <c r="Y448" s="39"/>
      <c r="Z448" s="39"/>
      <c r="AA448" s="76">
        <v>72</v>
      </c>
      <c r="AB448" s="99">
        <v>178940000</v>
      </c>
      <c r="AC448" s="76">
        <v>267</v>
      </c>
      <c r="AD448" s="76">
        <v>77</v>
      </c>
      <c r="AE448" s="80">
        <v>38</v>
      </c>
      <c r="AF448" s="104">
        <v>237600274.5</v>
      </c>
      <c r="AG448" s="80">
        <v>277</v>
      </c>
      <c r="AH448" s="80">
        <v>0</v>
      </c>
      <c r="AI448" s="49">
        <f t="shared" si="141"/>
        <v>110</v>
      </c>
      <c r="AJ448" s="49">
        <f t="shared" si="142"/>
        <v>544</v>
      </c>
      <c r="AK448" s="49">
        <f t="shared" si="143"/>
        <v>77</v>
      </c>
      <c r="AL448" s="75">
        <f t="shared" si="144"/>
        <v>416540274.5</v>
      </c>
      <c r="AM448" s="49">
        <f t="shared" si="145"/>
        <v>128</v>
      </c>
      <c r="AN448" s="49">
        <f t="shared" si="146"/>
        <v>722</v>
      </c>
      <c r="AO448" s="49">
        <f t="shared" si="147"/>
        <v>152</v>
      </c>
      <c r="AP448" s="75">
        <f t="shared" si="148"/>
        <v>426835167.5</v>
      </c>
      <c r="AQ448" s="89">
        <v>834</v>
      </c>
      <c r="AR448" s="105">
        <f>AQ448*4000-10</f>
        <v>3335990</v>
      </c>
      <c r="AS448" s="89">
        <v>88</v>
      </c>
      <c r="AT448" s="105">
        <f>AS448*4010.25+1</f>
        <v>352903</v>
      </c>
      <c r="AU448" s="89">
        <v>63</v>
      </c>
      <c r="AV448" s="105">
        <f t="shared" si="151"/>
        <v>283500</v>
      </c>
      <c r="AW448" s="89">
        <v>816</v>
      </c>
      <c r="AX448" s="105">
        <f>AW448*2293.59+5</f>
        <v>1871574.4400000002</v>
      </c>
      <c r="AY448" s="94">
        <f t="shared" si="153"/>
        <v>1801</v>
      </c>
      <c r="AZ448" s="104">
        <f t="shared" si="154"/>
        <v>5843967.4400000004</v>
      </c>
      <c r="BA448" s="95">
        <v>75</v>
      </c>
      <c r="BB448" s="95">
        <v>79</v>
      </c>
      <c r="BC448" s="95">
        <v>48</v>
      </c>
      <c r="BD448" s="104"/>
      <c r="BE448" s="104">
        <v>15541680</v>
      </c>
      <c r="BF448" s="104">
        <f t="shared" si="158"/>
        <v>15541680</v>
      </c>
      <c r="BG448" s="62">
        <f>BK448+BL448+BP448+1715</f>
        <v>2142</v>
      </c>
      <c r="BH448" s="63">
        <f t="shared" si="156"/>
        <v>3183</v>
      </c>
      <c r="BI448" s="64">
        <f>BN448+BR448+290</f>
        <v>290</v>
      </c>
      <c r="BJ448" s="64">
        <f>BO448+BS448+29</f>
        <v>48</v>
      </c>
      <c r="BK448" s="64">
        <v>427</v>
      </c>
      <c r="BL448" s="70"/>
      <c r="BM448" s="64"/>
      <c r="BN448" s="70"/>
      <c r="BO448" s="64"/>
      <c r="BP448" s="64"/>
      <c r="BQ448" s="64">
        <v>3183</v>
      </c>
      <c r="BR448" s="70"/>
      <c r="BS448" s="65">
        <v>19</v>
      </c>
      <c r="BT448" s="66">
        <v>2</v>
      </c>
      <c r="BU448" s="66">
        <v>1254649</v>
      </c>
    </row>
    <row r="449" spans="1:73" s="13" customFormat="1" ht="15.75">
      <c r="A449" s="11">
        <v>36</v>
      </c>
      <c r="B449" s="11" t="s">
        <v>36</v>
      </c>
      <c r="C449" s="46"/>
      <c r="D449" s="47"/>
      <c r="E449" s="46"/>
      <c r="F449" s="46"/>
      <c r="G449" s="46"/>
      <c r="H449" s="47"/>
      <c r="I449" s="46"/>
      <c r="J449" s="46"/>
      <c r="K449" s="46"/>
      <c r="L449" s="47"/>
      <c r="M449" s="46"/>
      <c r="N449" s="46"/>
      <c r="O449" s="48"/>
      <c r="P449" s="47"/>
      <c r="Q449" s="47"/>
      <c r="R449" s="46"/>
      <c r="S449" s="99">
        <f t="shared" si="135"/>
        <v>0</v>
      </c>
      <c r="T449" s="99">
        <f t="shared" si="136"/>
        <v>0</v>
      </c>
      <c r="U449" s="99">
        <f t="shared" si="137"/>
        <v>0</v>
      </c>
      <c r="V449" s="99">
        <f t="shared" si="138"/>
        <v>0</v>
      </c>
      <c r="W449" s="73"/>
      <c r="X449" s="73"/>
      <c r="Y449" s="39"/>
      <c r="Z449" s="39"/>
      <c r="AA449" s="76">
        <v>2</v>
      </c>
      <c r="AB449" s="99">
        <v>3980000</v>
      </c>
      <c r="AC449" s="78">
        <v>5</v>
      </c>
      <c r="AD449" s="78">
        <v>0</v>
      </c>
      <c r="AE449" s="80"/>
      <c r="AF449" s="104">
        <v>0</v>
      </c>
      <c r="AG449" s="81"/>
      <c r="AH449" s="81"/>
      <c r="AI449" s="49">
        <f t="shared" si="141"/>
        <v>2</v>
      </c>
      <c r="AJ449" s="49">
        <f t="shared" si="142"/>
        <v>5</v>
      </c>
      <c r="AK449" s="49">
        <f t="shared" si="143"/>
        <v>0</v>
      </c>
      <c r="AL449" s="75">
        <f t="shared" si="144"/>
        <v>3980000</v>
      </c>
      <c r="AM449" s="49">
        <f t="shared" si="145"/>
        <v>2</v>
      </c>
      <c r="AN449" s="49">
        <f t="shared" si="146"/>
        <v>5</v>
      </c>
      <c r="AO449" s="49">
        <f t="shared" si="147"/>
        <v>0</v>
      </c>
      <c r="AP449" s="75">
        <f t="shared" si="148"/>
        <v>3980000</v>
      </c>
      <c r="AQ449" s="89">
        <v>10</v>
      </c>
      <c r="AR449" s="105">
        <f t="shared" si="149"/>
        <v>40000</v>
      </c>
      <c r="AS449" s="89">
        <v>0</v>
      </c>
      <c r="AT449" s="105">
        <f t="shared" si="150"/>
        <v>0</v>
      </c>
      <c r="AU449" s="89">
        <v>0</v>
      </c>
      <c r="AV449" s="105">
        <f t="shared" si="151"/>
        <v>0</v>
      </c>
      <c r="AW449" s="89">
        <v>2</v>
      </c>
      <c r="AX449" s="105">
        <f t="shared" si="152"/>
        <v>4587.18</v>
      </c>
      <c r="AY449" s="94">
        <f t="shared" si="153"/>
        <v>12</v>
      </c>
      <c r="AZ449" s="104">
        <f t="shared" si="154"/>
        <v>44587.18</v>
      </c>
      <c r="BA449" s="96"/>
      <c r="BB449" s="96"/>
      <c r="BC449" s="96"/>
      <c r="BD449" s="107"/>
      <c r="BE449" s="107"/>
      <c r="BF449" s="107"/>
      <c r="BG449" s="62">
        <f t="shared" si="155"/>
        <v>0</v>
      </c>
      <c r="BH449" s="63">
        <f t="shared" si="156"/>
        <v>0</v>
      </c>
      <c r="BI449" s="64">
        <f t="shared" si="156"/>
        <v>0</v>
      </c>
      <c r="BJ449" s="64">
        <f t="shared" si="156"/>
        <v>0</v>
      </c>
      <c r="BK449" s="64"/>
      <c r="BL449" s="64"/>
      <c r="BM449" s="64"/>
      <c r="BN449" s="64"/>
      <c r="BO449" s="64"/>
      <c r="BP449" s="64"/>
      <c r="BQ449" s="64"/>
      <c r="BR449" s="64"/>
      <c r="BS449" s="65"/>
      <c r="BT449" s="66"/>
      <c r="BU449" s="66"/>
    </row>
    <row r="450" spans="1:73" s="13" customFormat="1" ht="15.75" customHeight="1">
      <c r="A450" s="15"/>
      <c r="B450" s="27" t="s">
        <v>38</v>
      </c>
      <c r="C450" s="52">
        <f>C5+C12+C18+C21+C29+C36+C54+C59+C66+C71+C79+C84+C95+C106+C110+C123+C138+C160+C182+C192+C224+C244+C268+C295+C310+C320+C342+C353+C371+C379+C391+C401+C409+C429+C448+C449</f>
        <v>13</v>
      </c>
      <c r="D450" s="53">
        <f>D5+D12+D18+D21+D29+D36+D54+D59+D66+D71+D79+D84+D95+D106+D110+D123+D138+D160+D182+D192+D224+D244+D268+D295+D310+D320+D342+D353+D371+D379+D391+D401+D409+D429+D448+D449</f>
        <v>11000000</v>
      </c>
      <c r="E450" s="52">
        <f t="shared" ref="E450:F450" si="159">E5+E12+E18+E21+E29+E36+E54+E59+E66+E71+E79+E84+E95+E106+E110+E123+E138+E160+E182+E192+E224+E244+E268+E295+E310+E320+E342+E353+E371+E379+E391+E401+E409+E429+E448+E449</f>
        <v>103</v>
      </c>
      <c r="F450" s="52">
        <f t="shared" si="159"/>
        <v>27</v>
      </c>
      <c r="G450" s="52">
        <f t="shared" ref="G450" si="160">G5+G12+G18+G21+G29+G36+G54+G59+G66+G71+G79+G84+G95+G106+G110+G123+G138+G160+G182+G192+G224+G244+G268+G295+G310+G320+G342+G353+G371+G379+G391+G401+G409+G429+G448+G449</f>
        <v>16</v>
      </c>
      <c r="H450" s="53">
        <f t="shared" ref="H450" si="161">H5+H12+H18+H21+H29+H36+H54+H59+H66+H71+H79+H84+H95+H106+H110+H123+H138+H160+H182+H192+H224+H244+H268+H295+H310+H320+H342+H353+H371+H379+H391+H401+H409+H429+H448+H449</f>
        <v>6419000</v>
      </c>
      <c r="I450" s="52">
        <f t="shared" ref="I450" si="162">I5+I12+I18+I21+I29+I36+I54+I59+I66+I71+I79+I84+I95+I106+I110+I123+I138+I160+I182+I192+I224+I244+I268+I295+I310+I320+I342+I353+I371+I379+I391+I401+I409+I429+I448+I449</f>
        <v>81</v>
      </c>
      <c r="J450" s="52">
        <f t="shared" ref="J450" si="163">J5+J12+J18+J21+J29+J36+J54+J59+J66+J71+J79+J84+J95+J106+J110+J123+J138+J160+J182+J192+J224+J244+J268+J295+J310+J320+J342+J353+J371+J379+J391+J401+J409+J429+J448+J449</f>
        <v>6</v>
      </c>
      <c r="K450" s="52">
        <f t="shared" ref="K450" si="164">K5+K12+K18+K21+K29+K36+K54+K59+K66+K71+K79+K84+K95+K106+K110+K123+K138+K160+K182+K192+K224+K244+K268+K295+K310+K320+K342+K353+K371+K379+K391+K401+K409+K429+K448+K449</f>
        <v>11</v>
      </c>
      <c r="L450" s="52">
        <f t="shared" ref="L450" si="165">L5+L12+L18+L21+L29+L36+L54+L59+L66+L71+L79+L84+L95+L106+L110+L123+L138+L160+L182+L192+L224+L244+L268+L295+L310+L320+L342+L353+L371+L379+L391+L401+L409+L429+L448+L449</f>
        <v>4000000</v>
      </c>
      <c r="M450" s="52">
        <f t="shared" ref="M450" si="166">M5+M12+M18+M21+M29+M36+M54+M59+M66+M71+M79+M84+M95+M106+M110+M123+M138+M160+M182+M192+M224+M244+M268+M295+M310+M320+M342+M353+M371+M379+M391+M401+M409+M429+M448+M449</f>
        <v>71</v>
      </c>
      <c r="N450" s="52">
        <f t="shared" ref="N450" si="167">N5+N12+N18+N21+N29+N36+N54+N59+N66+N71+N79+N84+N95+N106+N110+N123+N138+N160+N182+N192+N224+N244+N268+N295+N310+N320+N342+N353+N371+N379+N391+N401+N409+N429+N448+N449</f>
        <v>15</v>
      </c>
      <c r="O450" s="52">
        <f t="shared" ref="O450" si="168">O5+O12+O18+O21+O29+O36+O54+O59+O66+O71+O79+O84+O95+O106+O110+O123+O138+O160+O182+O192+O224+O244+O268+O295+O310+O320+O342+O353+O371+O379+O391+O401+O409+O429+O448+O449</f>
        <v>7</v>
      </c>
      <c r="P450" s="52">
        <f t="shared" ref="P450" si="169">P5+P12+P18+P21+P29+P36+P54+P59+P66+P71+P79+P84+P95+P106+P110+P123+P138+P160+P182+P192+P224+P244+P268+P295+P310+P320+P342+P353+P371+P379+P391+P401+P409+P429+P448+P449</f>
        <v>5000000</v>
      </c>
      <c r="Q450" s="52">
        <f t="shared" ref="Q450" si="170">Q5+Q12+Q18+Q21+Q29+Q36+Q54+Q59+Q66+Q71+Q79+Q84+Q95+Q106+Q110+Q123+Q138+Q160+Q182+Q192+Q224+Q244+Q268+Q295+Q310+Q320+Q342+Q353+Q371+Q379+Q391+Q401+Q409+Q429+Q448+Q449</f>
        <v>66</v>
      </c>
      <c r="R450" s="52">
        <f t="shared" ref="R450" si="171">R5+R12+R18+R21+R29+R36+R54+R59+R66+R71+R79+R84+R95+R106+R110+R123+R138+R160+R182+R192+R224+R244+R268+R295+R310+R320+R342+R353+R371+R379+R391+R401+R409+R429+R448+R449</f>
        <v>40</v>
      </c>
      <c r="S450" s="52">
        <f>S5+S12+S18+S21+S29+S36+S54+S59+S66+S71+S79+S84+S95+S106+S110+S123+S138+S160+S182+S192+S224+S244+S268+S295+S310+S320+S342+S353+S371+S379+S391+S401+S409+S429+S448+S449</f>
        <v>47</v>
      </c>
      <c r="T450" s="54">
        <f>T5+T12+T18+T21+T29+T36+T54+T59+T66+T71+T79+T84+T95+T106+T110+T123+T138+T160+T182+T192+T224+T244+T268+T295+T310+T320+T342+T353+T371+T379+T391+T401+T409+T429+T448+T449</f>
        <v>26419000</v>
      </c>
      <c r="U450" s="52">
        <f t="shared" ref="U450" si="172">U5+U12+U18+U21+U29+U36+U54+U59+U66+U71+U79+U84+U95+U106+U110+U123+U138+U160+U182+U192+U224+U244+U268+U295+U310+U320+U342+U353+U371+U379+U391+U401+U409+U429+U448+U449</f>
        <v>321</v>
      </c>
      <c r="V450" s="52">
        <f t="shared" ref="V450" si="173">V5+V12+V18+V21+V29+V36+V54+V59+V66+V71+V79+V84+V95+V106+V110+V123+V138+V160+V182+V192+V224+V244+V268+V295+V310+V320+V342+V353+V371+V379+V391+V401+V409+V429+V448+V449</f>
        <v>88</v>
      </c>
      <c r="W450" s="74">
        <f>(BT450/S450)*100</f>
        <v>42.553191489361701</v>
      </c>
      <c r="X450" s="74">
        <f>(BU450/T450)*100</f>
        <v>37.165468034369205</v>
      </c>
      <c r="Y450" s="40">
        <f t="shared" ref="Y450" si="174">Y5+Y12+Y18+Y21+Y29+Y36+Y54+Y59+Y66+Y71+Y79+Y84+Y95+Y106+Y110+Y123+Y138+Y160+Y182+Y192+Y224+Y244+Y268+Y295+Y310+Y320+Y342+Y353+Y371+Y379+Y391+Y401+Y409+Y429+Y448+Y449</f>
        <v>0</v>
      </c>
      <c r="Z450" s="40">
        <f t="shared" ref="Z450" si="175">Z5+Z12+Z18+Z21+Z29+Z36+Z54+Z59+Z66+Z71+Z79+Z84+Z95+Z106+Z110+Z123+Z138+Z160+Z182+Z192+Z224+Z244+Z268+Z295+Z310+Z320+Z342+Z353+Z371+Z379+Z391+Z401+Z409+Z429+Z448+Z449</f>
        <v>0</v>
      </c>
      <c r="AA450" s="52">
        <f t="shared" ref="AA450" si="176">AA5+AA12+AA18+AA21+AA29+AA36+AA54+AA59+AA66+AA71+AA79+AA84+AA95+AA106+AA110+AA123+AA138+AA160+AA182+AA192+AA224+AA244+AA268+AA295+AA310+AA320+AA342+AA353+AA371+AA379+AA391+AA401+AA409+AA429+AA448+AA449</f>
        <v>150</v>
      </c>
      <c r="AB450" s="54">
        <f t="shared" ref="AB450" si="177">AB5+AB12+AB18+AB21+AB29+AB36+AB54+AB59+AB66+AB71+AB79+AB84+AB95+AB106+AB110+AB123+AB138+AB160+AB182+AB192+AB224+AB244+AB268+AB295+AB310+AB320+AB342+AB353+AB371+AB379+AB391+AB401+AB409+AB429+AB448+AB449</f>
        <v>275249640.67000002</v>
      </c>
      <c r="AC450" s="52">
        <f t="shared" ref="AC450" si="178">AC5+AC12+AC18+AC21+AC29+AC36+AC54+AC59+AC66+AC71+AC79+AC84+AC95+AC106+AC110+AC123+AC138+AC160+AC182+AC192+AC224+AC244+AC268+AC295+AC310+AC320+AC342+AC353+AC371+AC379+AC391+AC401+AC409+AC429+AC448+AC449</f>
        <v>491</v>
      </c>
      <c r="AD450" s="52">
        <f t="shared" ref="AD450" si="179">AD5+AD12+AD18+AD21+AD29+AD36+AD54+AD59+AD66+AD71+AD79+AD84+AD95+AD106+AD110+AD123+AD138+AD160+AD182+AD192+AD224+AD244+AD268+AD295+AD310+AD320+AD342+AD353+AD371+AD379+AD391+AD401+AD409+AD429+AD448+AD449</f>
        <v>80</v>
      </c>
      <c r="AE450" s="52">
        <f t="shared" ref="AE450" si="180">AE5+AE12+AE18+AE21+AE29+AE36+AE54+AE59+AE66+AE71+AE79+AE84+AE95+AE106+AE110+AE123+AE138+AE160+AE182+AE192+AE224+AE244+AE268+AE295+AE310+AE320+AE342+AE353+AE371+AE379+AE391+AE401+AE409+AE429+AE448+AE449</f>
        <v>51</v>
      </c>
      <c r="AF450" s="54">
        <f t="shared" ref="AF450" si="181">AF5+AF12+AF18+AF21+AF29+AF36+AF54+AF59+AF66+AF71+AF79+AF84+AF95+AF106+AF110+AF123+AF138+AF160+AF182+AF192+AF224+AF244+AF268+AF295+AF310+AF320+AF342+AF353+AF371+AF379+AF391+AF401+AF409+AF429+AF448+AF449</f>
        <v>310611071.74000001</v>
      </c>
      <c r="AG450" s="52">
        <f t="shared" ref="AG450" si="182">AG5+AG12+AG18+AG21+AG29+AG36+AG54+AG59+AG66+AG71+AG79+AG84+AG95+AG106+AG110+AG123+AG138+AG160+AG182+AG192+AG224+AG244+AG268+AG295+AG310+AG320+AG342+AG353+AG371+AG379+AG391+AG401+AG409+AG429+AG448+AG449</f>
        <v>759</v>
      </c>
      <c r="AH450" s="52">
        <f t="shared" ref="AH450" si="183">AH5+AH12+AH18+AH21+AH29+AH36+AH54+AH59+AH66+AH71+AH79+AH84+AH95+AH106+AH110+AH123+AH138+AH160+AH182+AH192+AH224+AH244+AH268+AH295+AH310+AH320+AH342+AH353+AH371+AH379+AH391+AH401+AH409+AH429+AH448+AH449</f>
        <v>0</v>
      </c>
      <c r="AI450" s="52">
        <f t="shared" ref="AI450" si="184">AI5+AI12+AI18+AI21+AI29+AI36+AI54+AI59+AI66+AI71+AI79+AI84+AI95+AI106+AI110+AI123+AI138+AI160+AI182+AI192+AI224+AI244+AI268+AI295+AI310+AI320+AI342+AI353+AI371+AI379+AI391+AI401+AI409+AI429+AI448+AI449</f>
        <v>201</v>
      </c>
      <c r="AJ450" s="52">
        <f>SUM(AJ5:AJ449)</f>
        <v>1250</v>
      </c>
      <c r="AK450" s="52">
        <f>SUM(AK5:AK449)</f>
        <v>80</v>
      </c>
      <c r="AL450" s="54">
        <f>AL5+AL12+AL18+AL21+AL29+AL36+AL54+AL59+AL66+AL71+AL79+AL84+AL95+AL106+AL110+AL123+AL138+AL160+AL182+AL192+AL224+AL244+AL268+AL295+AL310+AL320+AL342+AL353+AL371+AL379+AL391+AL401+AL409+AL429+AL448+AL449</f>
        <v>585860712.40999997</v>
      </c>
      <c r="AM450" s="87">
        <f>S450+AI450</f>
        <v>248</v>
      </c>
      <c r="AN450" s="87">
        <f>U450+AJ450</f>
        <v>1571</v>
      </c>
      <c r="AO450" s="87">
        <f>AK450+V450</f>
        <v>168</v>
      </c>
      <c r="AP450" s="88">
        <f>T450+Y450+Z450+AL450</f>
        <v>612279712.40999997</v>
      </c>
      <c r="AQ450" s="52">
        <f t="shared" ref="AQ450" si="185">AQ5+AQ12+AQ18+AQ21+AQ29+AQ36+AQ54+AQ59+AQ66+AQ71+AQ79+AQ84+AQ95+AQ106+AQ110+AQ123+AQ138+AQ160+AQ182+AQ192+AQ224+AQ244+AQ268+AQ295+AQ310+AQ320+AQ342+AQ353+AQ371+AQ379+AQ391+AQ401+AQ409+AQ429+AQ448+AQ449</f>
        <v>1705</v>
      </c>
      <c r="AR450" s="106">
        <f t="shared" ref="AR450" si="186">AR5+AR12+AR18+AR21+AR29+AR36+AR54+AR59+AR66+AR71+AR79+AR84+AR95+AR106+AR110+AR123+AR138+AR160+AR182+AR192+AR224+AR244+AR268+AR295+AR310+AR320+AR342+AR353+AR371+AR379+AR391+AR401+AR409+AR429+AR448+AR449</f>
        <v>6819990</v>
      </c>
      <c r="AS450" s="52">
        <f t="shared" ref="AS450" si="187">AS5+AS12+AS18+AS21+AS29+AS36+AS54+AS59+AS66+AS71+AS79+AS84+AS95+AS106+AS110+AS123+AS138+AS160+AS182+AS192+AS224+AS244+AS268+AS295+AS310+AS320+AS342+AS353+AS371+AS379+AS391+AS401+AS409+AS429+AS448+AS449</f>
        <v>195</v>
      </c>
      <c r="AT450" s="106">
        <f>AT5+AT12+AT18+AT21+AT29+AT36+AT54+AT59+AT66+AT71+AT79+AT84+AT95+AT106+AT110+AT123+AT138+AT160+AT182+AT192+AT224+AT244+AT268+AT295+AT310+AT320+AT342+AT353+AT371+AT379+AT391+AT401+AT409+AT429+AT448+AT449</f>
        <v>781999.75</v>
      </c>
      <c r="AU450" s="52">
        <f t="shared" ref="AU450" si="188">AU5+AU12+AU18+AU21+AU29+AU36+AU54+AU59+AU66+AU71+AU79+AU84+AU95+AU106+AU110+AU123+AU138+AU160+AU182+AU192+AU224+AU244+AU268+AU295+AU310+AU320+AU342+AU353+AU371+AU379+AU391+AU401+AU409+AU429+AU448+AU449</f>
        <v>200</v>
      </c>
      <c r="AV450" s="106">
        <f t="shared" ref="AV450" si="189">AV5+AV12+AV18+AV21+AV29+AV36+AV54+AV59+AV66+AV71+AV79+AV84+AV95+AV106+AV110+AV123+AV138+AV160+AV182+AV192+AV224+AV244+AV268+AV295+AV310+AV320+AV342+AV353+AV371+AV379+AV391+AV401+AV409+AV429+AV448+AV449</f>
        <v>900000</v>
      </c>
      <c r="AW450" s="52">
        <f t="shared" ref="AW450" si="190">AW5+AW12+AW18+AW21+AW29+AW36+AW54+AW59+AW66+AW71+AW79+AW84+AW95+AW106+AW110+AW123+AW138+AW160+AW182+AW192+AW224+AW244+AW268+AW295+AW310+AW320+AW342+AW353+AW371+AW379+AW391+AW401+AW409+AW429+AW448+AW449</f>
        <v>1826</v>
      </c>
      <c r="AX450" s="106">
        <f t="shared" ref="AX450" si="191">AX5+AX12+AX18+AX21+AX29+AX36+AX54+AX59+AX66+AX71+AX79+AX84+AX95+AX106+AX110+AX123+AX138+AX160+AX182+AX192+AX224+AX244+AX268+AX295+AX310+AX320+AX342+AX353+AX371+AX379+AX391+AX401+AX409+AX429+AX448+AX449</f>
        <v>4188100.3400000003</v>
      </c>
      <c r="AY450" s="52">
        <f t="shared" ref="AY450" si="192">AY5+AY12+AY18+AY21+AY29+AY36+AY54+AY59+AY66+AY71+AY79+AY84+AY95+AY106+AY110+AY123+AY138+AY160+AY182+AY192+AY224+AY244+AY268+AY295+AY310+AY320+AY342+AY353+AY371+AY379+AY391+AY401+AY409+AY429+AY448+AY449</f>
        <v>3926</v>
      </c>
      <c r="AZ450" s="106">
        <f t="shared" ref="AZ450:BF450" si="193">AZ5+AZ12+AZ18+AZ21+AZ29+AZ36+AZ54+AZ59+AZ66+AZ71+AZ79+AZ84+AZ95+AZ106+AZ110+AZ123+AZ138+AZ160+AZ182+AZ192+AZ224+AZ244+AZ268+AZ295+AZ310+AZ320+AZ342+AZ353+AZ371+AZ379+AZ391+AZ401+AZ409+AZ429+AZ448+AZ449</f>
        <v>12690090.09</v>
      </c>
      <c r="BA450" s="52">
        <f t="shared" si="193"/>
        <v>249</v>
      </c>
      <c r="BB450" s="52">
        <f t="shared" si="193"/>
        <v>186</v>
      </c>
      <c r="BC450" s="52">
        <f t="shared" si="193"/>
        <v>87</v>
      </c>
      <c r="BD450" s="106">
        <f>BD5+BD12+BD18+BD21+BD29+BD36+BD54+BD59+BD66+BD71+BD79+BD84+BD95+BD106+BD110+BD123+BD138+BD160+BD182+BD192+BD224+BD244+BD268+BD295+BD310+BD320+BD342+BD353+BD371+BD379+BD391+BD401+BD409+BD429+BD448+BD449</f>
        <v>19722000</v>
      </c>
      <c r="BE450" s="106">
        <f t="shared" si="193"/>
        <v>81733130</v>
      </c>
      <c r="BF450" s="106">
        <f t="shared" si="193"/>
        <v>88923550</v>
      </c>
      <c r="BG450" s="52">
        <f>BG5+BG12+BG18+BG21+BG29+BG36+BG54+BG59+BG66+BG71+BG79+BG84+BG95+BG106+BG110+BG123+BG138+BG160+BG182+BG192+BG224+BG244+BG268+BG295+BG310+BG320+BG342+BG353+BG371+BG379+BG391+BG401+BG409+BG429+BG448+BG449</f>
        <v>44057</v>
      </c>
      <c r="BH450" s="52">
        <f t="shared" ref="BH450" si="194">BH5+BH12+BH18+BH21+BH29+BH36+BH54+BH59+BH66+BH71+BH79+BH84+BH95+BH106+BH110+BH123+BH138+BH160+BH182+BH192+BH224+BH244+BH268+BH295+BH310+BH320+BH342+BH353+BH371+BH379+BH391+BH401+BH409+BH429+BH448+BH449</f>
        <v>3183</v>
      </c>
      <c r="BI450" s="52">
        <f t="shared" ref="BI450" si="195">BI5+BI12+BI18+BI21+BI29+BI36+BI54+BI59+BI66+BI71+BI79+BI84+BI95+BI106+BI110+BI123+BI138+BI160+BI182+BI192+BI224+BI244+BI268+BI295+BI310+BI320+BI342+BI353+BI371+BI379+BI391+BI401+BI409+BI429+BI448+BI449</f>
        <v>803</v>
      </c>
      <c r="BJ450" s="52">
        <f t="shared" ref="BJ450" si="196">BJ5+BJ12+BJ18+BJ21+BJ29+BJ36+BJ54+BJ59+BJ66+BJ71+BJ79+BJ84+BJ95+BJ106+BJ110+BJ123+BJ138+BJ160+BJ182+BJ192+BJ224+BJ244+BJ268+BJ295+BJ310+BJ320+BJ342+BJ353+BJ371+BJ379+BJ391+BJ401+BJ409+BJ429+BJ448+BJ449</f>
        <v>829</v>
      </c>
      <c r="BK450" s="72">
        <f>SUM(BK5:BK449)</f>
        <v>880</v>
      </c>
      <c r="BL450" s="72">
        <f t="shared" ref="BL450:BU450" si="197">SUM(BL5:BL449)</f>
        <v>33576</v>
      </c>
      <c r="BM450" s="72">
        <f t="shared" si="197"/>
        <v>0</v>
      </c>
      <c r="BN450" s="72">
        <f t="shared" si="197"/>
        <v>513</v>
      </c>
      <c r="BO450" s="72">
        <f t="shared" si="197"/>
        <v>567</v>
      </c>
      <c r="BP450" s="72">
        <f t="shared" si="197"/>
        <v>0</v>
      </c>
      <c r="BQ450" s="72">
        <f t="shared" si="197"/>
        <v>3183</v>
      </c>
      <c r="BR450" s="72">
        <f t="shared" si="197"/>
        <v>0</v>
      </c>
      <c r="BS450" s="72">
        <f t="shared" si="197"/>
        <v>19</v>
      </c>
      <c r="BT450" s="72">
        <f t="shared" si="197"/>
        <v>20</v>
      </c>
      <c r="BU450" s="72">
        <f t="shared" si="197"/>
        <v>9818745</v>
      </c>
    </row>
    <row r="451" spans="1:73">
      <c r="A451" s="30"/>
      <c r="B451" s="30"/>
      <c r="G451" s="32"/>
      <c r="T451" s="31"/>
      <c r="U451" s="31"/>
      <c r="V451" s="31"/>
      <c r="W451" s="34"/>
      <c r="X451" s="34"/>
      <c r="AI451" s="34"/>
      <c r="AJ451" s="34"/>
      <c r="AK451" s="34"/>
      <c r="AL451" s="41"/>
      <c r="AM451" s="34"/>
      <c r="AN451" s="34"/>
      <c r="AO451" s="34"/>
      <c r="AP451" s="41"/>
      <c r="AT451" s="42">
        <v>1541330</v>
      </c>
      <c r="AV451" s="43">
        <v>4329770</v>
      </c>
    </row>
    <row r="452" spans="1:73">
      <c r="A452" s="30"/>
      <c r="B452" s="30"/>
      <c r="T452" s="31"/>
      <c r="U452" s="31"/>
      <c r="V452" s="31"/>
      <c r="W452" s="34"/>
      <c r="X452" s="34"/>
      <c r="AN452" s="34"/>
      <c r="AT452" s="31"/>
    </row>
    <row r="453" spans="1:73">
      <c r="A453" s="35"/>
      <c r="B453" s="36"/>
      <c r="W453" s="34"/>
      <c r="X453" s="34"/>
      <c r="Z453" s="34"/>
      <c r="AA453" s="34"/>
      <c r="AB453" s="34"/>
      <c r="AC453" s="34"/>
      <c r="AD453" s="34"/>
      <c r="AE453" s="34"/>
      <c r="AF453" s="34"/>
      <c r="AG453" s="34"/>
      <c r="AH453" s="34"/>
    </row>
    <row r="454" spans="1:73">
      <c r="A454" s="35"/>
      <c r="B454" s="36"/>
      <c r="T454" s="31"/>
      <c r="W454" s="34"/>
      <c r="X454" s="34"/>
    </row>
    <row r="455" spans="1:73">
      <c r="A455" s="35"/>
      <c r="B455" s="36"/>
      <c r="W455" s="34"/>
      <c r="X455" s="34"/>
    </row>
    <row r="456" spans="1:73">
      <c r="A456" s="35"/>
      <c r="B456" s="36"/>
      <c r="W456" s="34"/>
      <c r="X456" s="34"/>
    </row>
    <row r="457" spans="1:73">
      <c r="A457" s="35"/>
      <c r="W457" s="34"/>
      <c r="X457" s="34"/>
    </row>
    <row r="458" spans="1:73">
      <c r="W458" s="34"/>
      <c r="X458" s="34"/>
    </row>
    <row r="459" spans="1:73">
      <c r="W459" s="34"/>
      <c r="X459" s="34"/>
    </row>
    <row r="460" spans="1:73">
      <c r="W460" s="34"/>
      <c r="X460" s="34"/>
    </row>
    <row r="461" spans="1:73">
      <c r="W461" s="34"/>
      <c r="X461" s="34"/>
    </row>
  </sheetData>
  <autoFilter ref="A4:BJ451"/>
  <mergeCells count="27">
    <mergeCell ref="A1:BF1"/>
    <mergeCell ref="AY2:AZ3"/>
    <mergeCell ref="C3:F3"/>
    <mergeCell ref="G3:J3"/>
    <mergeCell ref="O3:R3"/>
    <mergeCell ref="S3:V3"/>
    <mergeCell ref="AA3:AD3"/>
    <mergeCell ref="C2:X2"/>
    <mergeCell ref="A2:A4"/>
    <mergeCell ref="B2:B4"/>
    <mergeCell ref="Y2:Z2"/>
    <mergeCell ref="AE3:AH3"/>
    <mergeCell ref="K3:N3"/>
    <mergeCell ref="AI3:AL3"/>
    <mergeCell ref="AA2:AL2"/>
    <mergeCell ref="BL2:BO2"/>
    <mergeCell ref="BP2:BS2"/>
    <mergeCell ref="BT2:BU2"/>
    <mergeCell ref="AM2:AP3"/>
    <mergeCell ref="BA3:BF3"/>
    <mergeCell ref="BA2:BF2"/>
    <mergeCell ref="AQ2:AX2"/>
    <mergeCell ref="AW3:AX3"/>
    <mergeCell ref="AQ3:AR3"/>
    <mergeCell ref="AS3:AT3"/>
    <mergeCell ref="AU3:AV3"/>
    <mergeCell ref="BG2:BJ2"/>
  </mergeCells>
  <hyperlinks>
    <hyperlink ref="B372" r:id="rId1" display="http://sakha.gov.ru/section/62/settlement/1967"/>
    <hyperlink ref="B374" r:id="rId2" display="http://sakha.gov.ru/section/62/settlement/2513"/>
    <hyperlink ref="B375" r:id="rId3" display="http://sakha.gov.ru/section/62/settlement/2514"/>
    <hyperlink ref="B377" r:id="rId4" display="http://sakha.gov.ru/section/62/settlement/2516"/>
    <hyperlink ref="B378" r:id="rId5" display="http://sakha.gov.ru/section/62/settlement/2517"/>
    <hyperlink ref="B15" r:id="rId6" display="http://sakha.gov.ru/section/63/settlement/2111"/>
    <hyperlink ref="B16" r:id="rId7" display="http://sakha.gov.ru/section/63/settlement/2109"/>
    <hyperlink ref="B17" r:id="rId8" display="http://sakha.gov.ru/section/63/settlement/2110"/>
    <hyperlink ref="B14" r:id="rId9" display="http://sakha.gov.ru/section/63/settlement/2112"/>
    <hyperlink ref="B125" r:id="rId10" display="http://sakha.gov.ru/section/64/settlement/2155"/>
    <hyperlink ref="B126" r:id="rId11" display="http://sakha.gov.ru/section/64/settlement/2042"/>
    <hyperlink ref="B127" r:id="rId12" display="http://sakha.gov.ru/section/64/settlement/2043"/>
    <hyperlink ref="B129" r:id="rId13" display="http://sakha.gov.ru/section/64/settlement/2074"/>
    <hyperlink ref="B130" r:id="rId14" display="http://sakha.gov.ru/section/64/settlement/2075"/>
    <hyperlink ref="B131" r:id="rId15" display="http://sakha.gov.ru/section/64/settlement/2076"/>
    <hyperlink ref="B132" r:id="rId16" display="http://sakha.gov.ru/section/64/settlement/2077"/>
    <hyperlink ref="B133" r:id="rId17" display="http://sakha.gov.ru/section/64/settlement/2078"/>
    <hyperlink ref="B134" r:id="rId18" display="http://sakha.gov.ru/section/64/settlement/2079"/>
    <hyperlink ref="B135" r:id="rId19" display="http://sakha.gov.ru/section/64/settlement/2081"/>
    <hyperlink ref="B136" r:id="rId20" display="http://sakha.gov.ru/section/64/settlement/2080"/>
    <hyperlink ref="B137" r:id="rId21" display="http://sakha.gov.ru/section/64/settlement/2082"/>
    <hyperlink ref="B20" r:id="rId22" display="http://sakha.gov.ru/section/65/settlement/2105"/>
    <hyperlink ref="B23" r:id="rId23" display="http://sakha.gov.ru/section/66/settlement/2235"/>
    <hyperlink ref="B24" r:id="rId24" display="http://sakha.gov.ru/section/66/settlement/2231"/>
    <hyperlink ref="B25" r:id="rId25" display="http://sakha.gov.ru/section/66/settlement/2232"/>
    <hyperlink ref="B26" r:id="rId26" display="http://sakha.gov.ru/section/66/settlement/2233"/>
    <hyperlink ref="B27" r:id="rId27" display="http://sakha.gov.ru/section/66/settlement/2226"/>
    <hyperlink ref="B28" r:id="rId28" display="http://sakha.gov.ru/section/66/settlement/2234"/>
    <hyperlink ref="B140" r:id="rId29" display="http://sakha.gov.ru/section/67/settlement/2086"/>
    <hyperlink ref="B141" r:id="rId30" display="http://sakha.gov.ru/section/67/settlement/2102"/>
    <hyperlink ref="B142" r:id="rId31" display="http://sakha.gov.ru/section/67/settlement/2092"/>
    <hyperlink ref="B143" r:id="rId32" display="http://sakha.gov.ru/section/67/settlement/2097"/>
    <hyperlink ref="B144" r:id="rId33" display="http://sakha.gov.ru/section/67/settlement/2099"/>
    <hyperlink ref="B145" r:id="rId34" display="http://sakha.gov.ru/section/67/settlement/2084"/>
    <hyperlink ref="B146" r:id="rId35" display="http://sakha.gov.ru/section/67/settlement/2098"/>
    <hyperlink ref="B147" r:id="rId36" display="http://sakha.gov.ru/section/67/settlement/2090"/>
    <hyperlink ref="B148" r:id="rId37" display="http://sakha.gov.ru/section/67/settlement/2101"/>
    <hyperlink ref="B149" r:id="rId38" display="http://sakha.gov.ru/section/67/settlement/2096"/>
    <hyperlink ref="B150" r:id="rId39" display="http://sakha.gov.ru/section/67/settlement/2085"/>
    <hyperlink ref="B151" r:id="rId40" display="http://sakha.gov.ru/section/67/settlement/2095"/>
    <hyperlink ref="B152" r:id="rId41" display="http://sakha.gov.ru/section/67/settlement/2091"/>
    <hyperlink ref="B153" r:id="rId42" display="http://sakha.gov.ru/section/67/settlement/2087"/>
    <hyperlink ref="B154" r:id="rId43" display="http://sakha.gov.ru/section/67/settlement/2103"/>
    <hyperlink ref="B155" r:id="rId44" display="http://sakha.gov.ru/section/67/settlement/2088"/>
    <hyperlink ref="B156" r:id="rId45" display="http://sakha.gov.ru/section/67/settlement/2093"/>
    <hyperlink ref="B157" r:id="rId46" display="http://sakha.gov.ru/section/67/settlement/2089"/>
    <hyperlink ref="B158" r:id="rId47" display="http://sakha.gov.ru/section/67/settlement/2100"/>
    <hyperlink ref="B159" r:id="rId48" display="http://sakha.gov.ru/section/67/settlement/2094"/>
    <hyperlink ref="B34" r:id="rId49" display="http://sakha.gov.ru/section/68/settlement/2214"/>
    <hyperlink ref="B35" r:id="rId50" display="http://sakha.gov.ru/section/68/settlement/2215"/>
    <hyperlink ref="B38" r:id="rId51" display="http://sakha.gov.ru/section/69/settlement/2411"/>
    <hyperlink ref="B40" r:id="rId52" display="http://sakha.gov.ru/section/69/settlement/2415"/>
    <hyperlink ref="B41" r:id="rId53" display="http://sakha.gov.ru/section/69/settlement/2436"/>
    <hyperlink ref="B42" r:id="rId54" display="http://sakha.gov.ru/section/69/settlement/2423"/>
    <hyperlink ref="B43" r:id="rId55" display="http://sakha.gov.ru/section/69/settlement/2414"/>
    <hyperlink ref="B44" r:id="rId56" display="http://sakha.gov.ru/section/69/settlement/2414"/>
    <hyperlink ref="B46" r:id="rId57" display="http://sakha.gov.ru/section/69/settlement/2421"/>
    <hyperlink ref="B47" r:id="rId58" display="http://sakha.gov.ru/section/69/settlement/2422"/>
    <hyperlink ref="B48" r:id="rId59" display="http://sakha.gov.ru/section/69/settlement/2424"/>
    <hyperlink ref="B49" r:id="rId60" display="http://sakha.gov.ru/section/69/settlement/2413"/>
    <hyperlink ref="B50" r:id="rId61" display="http://sakha.gov.ru/section/69/settlement/2418"/>
    <hyperlink ref="B51" r:id="rId62" display="http://sakha.gov.ru/section/69/settlement/2417"/>
    <hyperlink ref="B52" r:id="rId63" display="http://sakha.gov.ru/section/69/settlement/2420"/>
    <hyperlink ref="B53" r:id="rId64" display="http://sakha.gov.ru/section/69/settlement/2419"/>
    <hyperlink ref="B185" r:id="rId65" display="http://sakha.gov.ru/section/71/settlement/2615"/>
    <hyperlink ref="B186" r:id="rId66" display="http://sakha.gov.ru/section/71/settlement/2616"/>
    <hyperlink ref="B187" r:id="rId67" display="http://sakha.gov.ru/section/71/settlement/2617"/>
    <hyperlink ref="B188" r:id="rId68" display="http://sakha.gov.ru/section/71/settlement/2618"/>
    <hyperlink ref="B190" r:id="rId69" display="http://sakha.gov.ru/section/71/settlement/2620"/>
    <hyperlink ref="B191" r:id="rId70" display="http://sakha.gov.ru/section/71/settlement/2621"/>
    <hyperlink ref="B112" r:id="rId71" display="http://sakha.gov.ru/section/73/settlement/2449"/>
    <hyperlink ref="B113" r:id="rId72" display="http://sakha.gov.ru/section/73/settlement/2450"/>
    <hyperlink ref="B114" r:id="rId73" display="http://sakha.gov.ru/section/73/settlement/2447"/>
    <hyperlink ref="B115" r:id="rId74" display="http://sakha.gov.ru/section/73/settlement/2448"/>
    <hyperlink ref="B117" r:id="rId75" display="http://sakha.gov.ru/section/73/settlement/2454"/>
    <hyperlink ref="B118" r:id="rId76" display="http://sakha.gov.ru/section/73/settlement/2455"/>
    <hyperlink ref="B120" r:id="rId77" display="http://sakha.gov.ru/section/73/settlement/2452"/>
    <hyperlink ref="B121" r:id="rId78" display="http://sakha.gov.ru/section/73/settlement/2458"/>
    <hyperlink ref="B122" r:id="rId79" display="http://sakha.gov.ru/section/73/settlement/2453"/>
    <hyperlink ref="B383" r:id="rId80" display="http://sakha.gov.ru/section/74/settlement/2225"/>
    <hyperlink ref="B388" r:id="rId81" display="http://sakha.gov.ru/section/74/settlement/2224"/>
    <hyperlink ref="B389" r:id="rId82" display="http://sakha.gov.ru/section/74/settlement/2230"/>
    <hyperlink ref="B390" r:id="rId83" display="http://sakha.gov.ru/section/74/settlement/2221"/>
    <hyperlink ref="B385" r:id="rId84" display="http://sakha.gov.ru/section/74/settlement/2223"/>
    <hyperlink ref="B193" r:id="rId85" display="http://sakha.gov.ru/section/75/settlement/2115"/>
    <hyperlink ref="B194" r:id="rId86" display="http://sakha.gov.ru/section/75/settlement/2121"/>
    <hyperlink ref="B195" r:id="rId87" display="http://sakha.gov.ru/section/75/settlement/2123"/>
    <hyperlink ref="B196" r:id="rId88" display="http://sakha.gov.ru/section/75/settlement/2116"/>
    <hyperlink ref="B197" r:id="rId89" display="http://sakha.gov.ru/section/75/settlement/2120"/>
    <hyperlink ref="B198" r:id="rId90" display="http://sakha.gov.ru/section/75/settlement/2131"/>
    <hyperlink ref="B199" r:id="rId91" display="http://sakha.gov.ru/section/75/settlement/2124"/>
    <hyperlink ref="B200" r:id="rId92" display="http://sakha.gov.ru/section/75/settlement/2141"/>
    <hyperlink ref="B201" r:id="rId93" display="http://sakha.gov.ru/section/75/settlement/2132"/>
    <hyperlink ref="B202" r:id="rId94" display="http://sakha.gov.ru/section/75/settlement/2135"/>
    <hyperlink ref="B203" r:id="rId95" display="http://sakha.gov.ru/section/75/settlement/2139"/>
    <hyperlink ref="B204" r:id="rId96" display="http://sakha.gov.ru/section/75/settlement/2117"/>
    <hyperlink ref="B205" r:id="rId97" display="http://sakha.gov.ru/section/75/settlement/2128"/>
    <hyperlink ref="B206" r:id="rId98" display="http://sakha.gov.ru/section/75/settlement/2127"/>
    <hyperlink ref="B207" r:id="rId99" display="http://sakha.gov.ru/section/75/settlement/2118"/>
    <hyperlink ref="B208" r:id="rId100" display="http://sakha.gov.ru/section/75/settlement/2133"/>
    <hyperlink ref="B210" r:id="rId101" display="http://sakha.gov.ru/section/75/settlement/2136"/>
    <hyperlink ref="B211" r:id="rId102" display="http://sakha.gov.ru/section/75/settlement/2122"/>
    <hyperlink ref="B213" r:id="rId103" display="http://sakha.gov.ru/section/75/settlement/2137"/>
    <hyperlink ref="B214" r:id="rId104" display="http://sakha.gov.ru/section/75/settlement/2129"/>
    <hyperlink ref="B217" r:id="rId105" display="http://sakha.gov.ru/section/75/settlement/2126"/>
    <hyperlink ref="B218" r:id="rId106" display="http://sakha.gov.ru/section/75/settlement/2134"/>
    <hyperlink ref="B219" r:id="rId107" display="http://sakha.gov.ru/section/75/settlement/2138"/>
    <hyperlink ref="B220" r:id="rId108" display="http://sakha.gov.ru/section/75/settlement/2130"/>
    <hyperlink ref="B221" r:id="rId109" display="http://sakha.gov.ru/section/75/settlement/2143"/>
    <hyperlink ref="B222" r:id="rId110" display="http://sakha.gov.ru/section/75/settlement/2140"/>
    <hyperlink ref="B223" r:id="rId111" display="http://sakha.gov.ru/section/75/settlement/2144"/>
    <hyperlink ref="B392" r:id="rId112" display="http://sakha.gov.ru/section/76/settlement/2335"/>
    <hyperlink ref="B393" r:id="rId113" display="http://sakha.gov.ru/section/76/settlement/2336"/>
    <hyperlink ref="B394" r:id="rId114" display="http://sakha.gov.ru/section/76/settlement/2337"/>
    <hyperlink ref="B395" r:id="rId115" display="http://sakha.gov.ru/section/76/settlement/2340"/>
    <hyperlink ref="B396" r:id="rId116" display="http://sakha.gov.ru/section/76/settlement/2339"/>
    <hyperlink ref="B397" r:id="rId117" display="http://sakha.gov.ru/section/76/settlement/2338"/>
    <hyperlink ref="B398" r:id="rId118" display="http://sakha.gov.ru/section/76/settlement/2342"/>
    <hyperlink ref="B399" r:id="rId119" display="http://sakha.gov.ru/section/76/settlement/2343"/>
    <hyperlink ref="B400" r:id="rId120" display="http://sakha.gov.ru/section/76/settlement/2341"/>
    <hyperlink ref="B61" r:id="rId121" display="http://sakha.gov.ru/section/77/settlement/2207"/>
    <hyperlink ref="B62" r:id="rId122" display="http://sakha.gov.ru/section/77/settlement/2208"/>
    <hyperlink ref="B63" r:id="rId123" display="http://sakha.gov.ru/section/77/settlement/2172"/>
    <hyperlink ref="B65" r:id="rId124" display="http://sakha.gov.ru/section/77/settlement/2209"/>
    <hyperlink ref="B226" r:id="rId125" display="http://sakha.gov.ru/section/78/settlement/2549"/>
    <hyperlink ref="B229" r:id="rId126" display="http://sakha.gov.ru/section/78/settlement/2547"/>
    <hyperlink ref="B234" r:id="rId127" display="http://sakha.gov.ru/section/78/settlement/2553"/>
    <hyperlink ref="B235" r:id="rId128" display="http://sakha.gov.ru/section/78/settlement/2552"/>
    <hyperlink ref="B236" r:id="rId129" display="http://sakha.gov.ru/section/78/settlement/2548"/>
    <hyperlink ref="B238" r:id="rId130" display="http://sakha.gov.ru/section/78/settlement/2551"/>
    <hyperlink ref="B403" r:id="rId131" display="http://sakha.gov.ru/section/79/settlement/2158"/>
    <hyperlink ref="B404" r:id="rId132" display="http://sakha.gov.ru/section/79/settlement/2160"/>
    <hyperlink ref="B405" r:id="rId133" display="http://sakha.gov.ru/section/79/settlement/2159"/>
    <hyperlink ref="B407" r:id="rId134" display="http://sakha.gov.ru/section/79/settlement/2157"/>
    <hyperlink ref="B408" r:id="rId135" display="http://sakha.gov.ru/section/79/settlement/2162"/>
    <hyperlink ref="B68" r:id="rId136" display="http://sakha.gov.ru/section/80/settlement/2037"/>
    <hyperlink ref="B69" r:id="rId137" display="http://sakha.gov.ru/section/80/settlement/2039"/>
    <hyperlink ref="B70" r:id="rId138" display="http://sakha.gov.ru/section/80/settlement/2038"/>
    <hyperlink ref="B411" r:id="rId139" display="http://sakha.gov.ru/section/81/settlement/2046"/>
    <hyperlink ref="B412" r:id="rId140" display="http://sakha.gov.ru/section/81/settlement/2049"/>
    <hyperlink ref="B413" r:id="rId141" display="http://sakha.gov.ru/section/81/settlement/2060"/>
    <hyperlink ref="B414" r:id="rId142" display="http://sakha.gov.ru/section/81/settlement/2053"/>
    <hyperlink ref="B415" r:id="rId143" display="http://sakha.gov.ru/section/81/settlement/2056"/>
    <hyperlink ref="B417" r:id="rId144" display="http://sakha.gov.ru/section/81/settlement/2050"/>
    <hyperlink ref="B418" r:id="rId145" display="http://sakha.gov.ru/section/81/settlement/2052"/>
    <hyperlink ref="B419" r:id="rId146" display="http://sakha.gov.ru/section/81/settlement/2058"/>
    <hyperlink ref="B420" r:id="rId147" display="http://sakha.gov.ru/section/81/settlement/2063"/>
    <hyperlink ref="B421" r:id="rId148" display="http://sakha.gov.ru/section/81/settlement/2054"/>
    <hyperlink ref="B422" r:id="rId149" display="http://sakha.gov.ru/section/81/settlement/2048"/>
    <hyperlink ref="B423" r:id="rId150" display="http://sakha.gov.ru/section/81/settlement/2061"/>
    <hyperlink ref="B424" r:id="rId151" display="http://sakha.gov.ru/section/81/settlement/2062"/>
    <hyperlink ref="B425" r:id="rId152" display="http://sakha.gov.ru/section/81/settlement/2047"/>
    <hyperlink ref="B426" r:id="rId153" display="http://sakha.gov.ru/section/81/settlement/2057"/>
    <hyperlink ref="B427" r:id="rId154" display="http://sakha.gov.ru/section/81/settlement/2055"/>
    <hyperlink ref="B428" r:id="rId155" display="http://sakha.gov.ru/section/81/settlement/2059"/>
    <hyperlink ref="B72" r:id="rId156" display="http://sakha.gov.ru/node/19956"/>
    <hyperlink ref="B74" r:id="rId157" display="http://sakha.gov.ru/node/19957"/>
    <hyperlink ref="B246" r:id="rId158" display="http://sakha.gov.ru/section/83/settlement/2371"/>
    <hyperlink ref="B247" r:id="rId159" display="http://sakha.gov.ru/section/83/settlement/2358"/>
    <hyperlink ref="B248" r:id="rId160" display="http://sakha.gov.ru/section/83/settlement/2354"/>
    <hyperlink ref="B249" r:id="rId161" display="http://sakha.gov.ru/section/83/settlement/2352"/>
    <hyperlink ref="B250" r:id="rId162" display="http://sakha.gov.ru/section/83/settlement/2367"/>
    <hyperlink ref="B251" r:id="rId163" display="http://sakha.gov.ru/section/83/settlement/2368"/>
    <hyperlink ref="B252" r:id="rId164" display="http://sakha.gov.ru/section/83/settlement/2357"/>
    <hyperlink ref="B253" r:id="rId165" display="http://sakha.gov.ru/section/83/settlement/2359"/>
    <hyperlink ref="B254" r:id="rId166" display="http://sakha.gov.ru/section/83/settlement/2350"/>
    <hyperlink ref="B256" r:id="rId167" display="http://sakha.gov.ru/section/83/settlement/2355"/>
    <hyperlink ref="B257" r:id="rId168" display="http://sakha.gov.ru/section/83/settlement/2355"/>
    <hyperlink ref="B258" r:id="rId169" display="http://sakha.gov.ru/section/83/settlement/2360"/>
    <hyperlink ref="B259" r:id="rId170" display="http://sakha.gov.ru/section/83/settlement/2366"/>
    <hyperlink ref="B260" r:id="rId171" display="http://sakha.gov.ru/section/83/settlement/2363"/>
    <hyperlink ref="B261" r:id="rId172" display="http://sakha.gov.ru/section/83/settlement/2362"/>
    <hyperlink ref="B262" r:id="rId173" display="http://sakha.gov.ru/section/83/settlement/2370"/>
    <hyperlink ref="B263" r:id="rId174" display="http://sakha.gov.ru/section/83/settlement/2361"/>
    <hyperlink ref="B264" r:id="rId175" display="http://sakha.gov.ru/section/83/settlement/2365"/>
    <hyperlink ref="B265" r:id="rId176" display="http://sakha.gov.ru/section/83/settlement/2364"/>
    <hyperlink ref="B266" r:id="rId177" display="http://sakha.gov.ru/section/83/settlement/2351"/>
    <hyperlink ref="B267" r:id="rId178" display="http://sakha.gov.ru/section/83/settlement/2368"/>
    <hyperlink ref="B80" r:id="rId179" display="http://sakha.gov.ru/section/84/settlement/2148"/>
    <hyperlink ref="B81" r:id="rId180" display="http://sakha.gov.ru/section/84/settlement/2150"/>
    <hyperlink ref="B82" r:id="rId181" display="http://sakha.gov.ru/section/84/settlement/2147"/>
    <hyperlink ref="B83" r:id="rId182" display="http://sakha.gov.ru/section/84/settlement/2149"/>
    <hyperlink ref="B270" r:id="rId183" display="http://sakha.gov.ru/section/86/settlement/1994"/>
    <hyperlink ref="B271" r:id="rId184" display="http://sakha.gov.ru/section/86/settlement/1996"/>
    <hyperlink ref="B272" r:id="rId185" display="http://sakha.gov.ru/section/86/settlement/1997"/>
    <hyperlink ref="B273" r:id="rId186" display="http://sakha.gov.ru/section/86/settlement/1998"/>
    <hyperlink ref="B274" r:id="rId187" display="http://sakha.gov.ru/section/86/settlement/1999"/>
    <hyperlink ref="B275" r:id="rId188" display="http://sakha.gov.ru/section/86/settlement/2000"/>
    <hyperlink ref="B276" r:id="rId189" display="http://sakha.gov.ru/section/86/settlement/2002"/>
    <hyperlink ref="B277" r:id="rId190" display="http://sakha.gov.ru/section/86/settlement/2001"/>
    <hyperlink ref="B278" r:id="rId191" display="http://sakha.gov.ru/section/86/settlement/2003"/>
    <hyperlink ref="B279" r:id="rId192" display="http://sakha.gov.ru/section/86/settlement/2070"/>
    <hyperlink ref="B280" r:id="rId193" display="http://sakha.gov.ru/section/86/settlement/2005"/>
    <hyperlink ref="B281" r:id="rId194" display="http://sakha.gov.ru/section/86/settlement/2004"/>
    <hyperlink ref="B282" r:id="rId195" display="http://sakha.gov.ru/section/86/settlement/2006"/>
    <hyperlink ref="B284" r:id="rId196" display="http://sakha.gov.ru/section/86/settlement/2013"/>
    <hyperlink ref="B285" r:id="rId197" display="http://sakha.gov.ru/section/86/settlement/2068"/>
    <hyperlink ref="B286" r:id="rId198" display="http://sakha.gov.ru/section/86/settlement/2009"/>
    <hyperlink ref="B287" r:id="rId199" display="http://sakha.gov.ru/section/86/settlement/2010"/>
    <hyperlink ref="B288" r:id="rId200" display="http://sakha.gov.ru/section/86/settlement/2012"/>
    <hyperlink ref="B289" r:id="rId201" display="http://sakha.gov.ru/section/86/settlement/2011"/>
    <hyperlink ref="B290" r:id="rId202" display="http://sakha.gov.ru/section/86/settlement/2014"/>
    <hyperlink ref="B291" r:id="rId203" display="http://sakha.gov.ru/section/86/settlement/2015"/>
    <hyperlink ref="B292" r:id="rId204" display="http://sakha.gov.ru/section/86/settlement/2069"/>
    <hyperlink ref="B293" r:id="rId205" display="http://sakha.gov.ru/section/86/settlement/2016"/>
    <hyperlink ref="B294" r:id="rId206" display="http://sakha.gov.ru/section/86/settlement/2017"/>
    <hyperlink ref="B297" r:id="rId207" display="http://sakha.gov.ru/section/87/settlement/2179"/>
    <hyperlink ref="B298" r:id="rId208" display="http://sakha.gov.ru/section/87/settlement/2186"/>
    <hyperlink ref="B299" r:id="rId209" display="http://sakha.gov.ru/section/87/settlement/2180"/>
    <hyperlink ref="B300" r:id="rId210" display="http://sakha.gov.ru/section/87/settlement/2175"/>
    <hyperlink ref="B301" r:id="rId211" display="http://sakha.gov.ru/section/87/settlement/2178"/>
    <hyperlink ref="B302" r:id="rId212" display="http://sakha.gov.ru/section/87/settlement/2183"/>
    <hyperlink ref="B303" r:id="rId213" display="http://sakha.gov.ru/section/87/settlement/2174"/>
    <hyperlink ref="B304" r:id="rId214" display="http://sakha.gov.ru/section/87/settlement/2173"/>
    <hyperlink ref="B305" r:id="rId215" display="http://sakha.gov.ru/section/87/settlement/2185"/>
    <hyperlink ref="B306" r:id="rId216" display="http://sakha.gov.ru/section/87/settlement/2184"/>
    <hyperlink ref="B307" r:id="rId217" display="http://sakha.gov.ru/section/87/settlement/2177"/>
    <hyperlink ref="B309" r:id="rId218" display="http://sakha.gov.ru/section/87/settlement/2176"/>
    <hyperlink ref="B322" r:id="rId219" display="http://sakha.gov.ru/section/89/settlement/1987"/>
    <hyperlink ref="B323" r:id="rId220" display="http://sakha.gov.ru/section/89/settlement/1987"/>
    <hyperlink ref="B324" r:id="rId221" display="http://sakha.gov.ru/section/89/settlement/1976"/>
    <hyperlink ref="B325" r:id="rId222" display="http://sakha.gov.ru/section/89/settlement/1979"/>
    <hyperlink ref="B326" r:id="rId223" display="http://sakha.gov.ru/section/89/settlement/1975"/>
    <hyperlink ref="B327" r:id="rId224" display="http://sakha.gov.ru/section/89/settlement/1980"/>
    <hyperlink ref="B328" r:id="rId225" display="http://sakha.gov.ru/section/89/settlement/1970"/>
    <hyperlink ref="B329" r:id="rId226" display="http://sakha.gov.ru/section/89/settlement/1983"/>
    <hyperlink ref="B330" r:id="rId227" display="http://sakha.gov.ru/section/89/settlement/1986"/>
    <hyperlink ref="B331" r:id="rId228" display="http://sakha.gov.ru/section/89/settlement/1985"/>
    <hyperlink ref="B332" r:id="rId229" display="http://sakha.gov.ru/section/89/settlement/1968"/>
    <hyperlink ref="B333" r:id="rId230" display="http://sakha.gov.ru/section/89/settlement/1977"/>
    <hyperlink ref="B334" r:id="rId231" display="http://sakha.gov.ru/section/89/settlement/1984"/>
    <hyperlink ref="B335" r:id="rId232" display="http://sakha.gov.ru/section/89/settlement/1973"/>
    <hyperlink ref="B336" r:id="rId233" display="http://sakha.gov.ru/section/89/settlement/1982"/>
    <hyperlink ref="B337" r:id="rId234" display="http://sakha.gov.ru/section/89/settlement/1969"/>
    <hyperlink ref="B338" r:id="rId235" display="http://sakha.gov.ru/section/89/settlement/1989"/>
    <hyperlink ref="B339" r:id="rId236" display="http://sakha.gov.ru/section/89/settlement/1988"/>
    <hyperlink ref="B340" r:id="rId237" display="http://sakha.gov.ru/section/89/settlement/1971"/>
    <hyperlink ref="B341" r:id="rId238" display="http://sakha.gov.ru/section/89/settlement/1972"/>
    <hyperlink ref="B97" r:id="rId239" display="http://sakha.gov.ru/section/91/settlement/2276"/>
    <hyperlink ref="B98" r:id="rId240" display="http://sakha.gov.ru/section/91/settlement/2268"/>
    <hyperlink ref="B99" r:id="rId241" display="http://sakha.gov.ru/section/91/settlement/2269"/>
    <hyperlink ref="B100" r:id="rId242" display="http://sakha.gov.ru/section/91/settlement/2275"/>
    <hyperlink ref="B102" r:id="rId243" display="http://sakha.gov.ru/section/91/settlement/2270"/>
    <hyperlink ref="B103" r:id="rId244" display="http://sakha.gov.ru/section/91/settlement/2274"/>
    <hyperlink ref="B104" r:id="rId245" display="http://sakha.gov.ru/section/91/settlement/2272"/>
    <hyperlink ref="B105" r:id="rId246" display="http://sakha.gov.ru/section/91/settlement/2273"/>
    <hyperlink ref="B430" r:id="rId247" display="http://sakha.gov.ru/section/92/settlement/2400"/>
    <hyperlink ref="B431" r:id="rId248" display="http://sakha.gov.ru/section/92/settlement/2316"/>
    <hyperlink ref="B432" r:id="rId249" display="http://sakha.gov.ru/section/92/settlement/2317"/>
    <hyperlink ref="B433" r:id="rId250" display="http://sakha.gov.ru/section/92/settlement/2314"/>
    <hyperlink ref="B434" r:id="rId251" display="http://sakha.gov.ru/section/92/settlement/2315"/>
    <hyperlink ref="B435" r:id="rId252" display="http://sakha.gov.ru/section/92/settlement/2312"/>
    <hyperlink ref="B437" r:id="rId253" display="http://sakha.gov.ru/section/92/settlement/2318"/>
    <hyperlink ref="B438" r:id="rId254" display="http://sakha.gov.ru/section/92/settlement/2319"/>
    <hyperlink ref="B439" r:id="rId255" display="http://sakha.gov.ru/section/92/settlement/2320"/>
    <hyperlink ref="B440" r:id="rId256" display="http://sakha.gov.ru/section/92/settlement/2324"/>
    <hyperlink ref="B441" r:id="rId257" display="http://sakha.gov.ru/section/92/settlement/2325"/>
    <hyperlink ref="B442" r:id="rId258" display="http://sakha.gov.ru/section/92/settlement/2313"/>
    <hyperlink ref="B443" r:id="rId259" display="http://sakha.gov.ru/section/92/settlement/2311"/>
    <hyperlink ref="B444" r:id="rId260" display="http://sakha.gov.ru/section/92/settlement/2323"/>
    <hyperlink ref="B445" r:id="rId261" display="http://sakha.gov.ru/section/92/settlement/2310"/>
    <hyperlink ref="B446" r:id="rId262" display="http://sakha.gov.ru/section/92/settlement/2321"/>
    <hyperlink ref="B447" r:id="rId263" display="http://sakha.gov.ru/section/92/settlement/2322"/>
    <hyperlink ref="B355" r:id="rId264" display="http://sakha.gov.ru/section/93/settlement/2027"/>
    <hyperlink ref="B356" r:id="rId265" display="http://sakha.gov.ru/section/93/settlement/2029"/>
    <hyperlink ref="B357" r:id="rId266" display="http://sakha.gov.ru/section/93/settlement/2030"/>
    <hyperlink ref="B358" r:id="rId267" display="http://sakha.gov.ru/section/93/settlement/2031"/>
    <hyperlink ref="B359" r:id="rId268" display="http://sakha.gov.ru/section/93/settlement/2032"/>
    <hyperlink ref="B360" r:id="rId269" display="http://sakha.gov.ru/section/93/settlement/2033"/>
    <hyperlink ref="B361" r:id="rId270" display="http://sakha.gov.ru/section/93/settlement/2034"/>
    <hyperlink ref="B362" r:id="rId271" display="http://sakha.gov.ru/section/93/settlement/2035"/>
    <hyperlink ref="B363" r:id="rId272" display="http://sakha.gov.ru/section/93/settlement/2572"/>
    <hyperlink ref="B364" r:id="rId273" display="http://sakha.gov.ru/section/93/settlement/2573"/>
    <hyperlink ref="B365" r:id="rId274" display="http://sakha.gov.ru/section/93/settlement/2570"/>
    <hyperlink ref="B366" r:id="rId275" display="http://sakha.gov.ru/section/93/settlement/2574"/>
    <hyperlink ref="B367" r:id="rId276" display="http://sakha.gov.ru/section/93/settlement/2575"/>
    <hyperlink ref="B368" r:id="rId277" display="http://sakha.gov.ru/section/93/settlement/2571"/>
    <hyperlink ref="B369" r:id="rId278" display="http://sakha.gov.ru/section/93/settlement/2569"/>
    <hyperlink ref="B370" r:id="rId279" display="http://sakha.gov.ru/section/93/settlement/2576"/>
  </hyperlinks>
  <pageMargins left="0.39370078740157483" right="0.39370078740157483" top="0.39370078740157483" bottom="0.39370078740157483" header="0.31496062992125984" footer="0.31496062992125984"/>
  <pageSetup paperSize="9" scale="45" orientation="landscape" r:id="rId2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5"/>
  <sheetViews>
    <sheetView zoomScale="25" zoomScaleNormal="25" workbookViewId="0">
      <selection activeCell="G10" sqref="G10:G455"/>
    </sheetView>
  </sheetViews>
  <sheetFormatPr defaultRowHeight="12.75"/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10" spans="1:14">
      <c r="G10">
        <v>855.48</v>
      </c>
    </row>
    <row r="11" spans="1:14">
      <c r="G11">
        <v>0</v>
      </c>
    </row>
    <row r="12" spans="1:14">
      <c r="G12">
        <v>0</v>
      </c>
    </row>
    <row r="13" spans="1:14">
      <c r="G13">
        <v>0</v>
      </c>
    </row>
    <row r="14" spans="1:14">
      <c r="G14">
        <v>0</v>
      </c>
    </row>
    <row r="15" spans="1:14">
      <c r="G15">
        <v>0</v>
      </c>
    </row>
    <row r="16" spans="1:14">
      <c r="G16">
        <v>0</v>
      </c>
    </row>
    <row r="17" spans="7:7">
      <c r="G17">
        <v>0</v>
      </c>
    </row>
    <row r="18" spans="7:7">
      <c r="G18">
        <v>0</v>
      </c>
    </row>
    <row r="19" spans="7:7">
      <c r="G19">
        <v>0</v>
      </c>
    </row>
    <row r="20" spans="7:7">
      <c r="G20">
        <v>0</v>
      </c>
    </row>
    <row r="21" spans="7:7">
      <c r="G21">
        <v>0</v>
      </c>
    </row>
    <row r="22" spans="7:7">
      <c r="G22">
        <v>0</v>
      </c>
    </row>
    <row r="23" spans="7:7">
      <c r="G23">
        <v>0</v>
      </c>
    </row>
    <row r="24" spans="7:7">
      <c r="G24">
        <v>0</v>
      </c>
    </row>
    <row r="25" spans="7:7">
      <c r="G25">
        <v>0</v>
      </c>
    </row>
    <row r="26" spans="7:7">
      <c r="G26">
        <v>0</v>
      </c>
    </row>
    <row r="27" spans="7:7">
      <c r="G27">
        <v>0</v>
      </c>
    </row>
    <row r="28" spans="7:7">
      <c r="G28">
        <v>0</v>
      </c>
    </row>
    <row r="29" spans="7:7">
      <c r="G29">
        <v>0</v>
      </c>
    </row>
    <row r="30" spans="7:7">
      <c r="G30">
        <v>0</v>
      </c>
    </row>
    <row r="31" spans="7:7">
      <c r="G31">
        <v>0</v>
      </c>
    </row>
    <row r="32" spans="7:7">
      <c r="G32">
        <v>0</v>
      </c>
    </row>
    <row r="33" spans="7:7">
      <c r="G33">
        <v>0</v>
      </c>
    </row>
    <row r="34" spans="7:7">
      <c r="G34">
        <v>0</v>
      </c>
    </row>
    <row r="35" spans="7:7">
      <c r="G35">
        <v>0</v>
      </c>
    </row>
    <row r="36" spans="7:7">
      <c r="G36">
        <v>0</v>
      </c>
    </row>
    <row r="37" spans="7:7">
      <c r="G37">
        <v>0</v>
      </c>
    </row>
    <row r="38" spans="7:7">
      <c r="G38">
        <v>0</v>
      </c>
    </row>
    <row r="39" spans="7:7">
      <c r="G39">
        <v>0</v>
      </c>
    </row>
    <row r="40" spans="7:7">
      <c r="G40">
        <v>0</v>
      </c>
    </row>
    <row r="41" spans="7:7">
      <c r="G41">
        <v>4215.6679999999997</v>
      </c>
    </row>
    <row r="42" spans="7:7">
      <c r="G42">
        <v>0</v>
      </c>
    </row>
    <row r="43" spans="7:7">
      <c r="G43">
        <v>0</v>
      </c>
    </row>
    <row r="44" spans="7:7">
      <c r="G44">
        <v>0</v>
      </c>
    </row>
    <row r="45" spans="7:7">
      <c r="G45">
        <v>0</v>
      </c>
    </row>
    <row r="46" spans="7:7">
      <c r="G46">
        <v>0</v>
      </c>
    </row>
    <row r="47" spans="7:7">
      <c r="G47">
        <v>0</v>
      </c>
    </row>
    <row r="48" spans="7:7">
      <c r="G48">
        <v>0</v>
      </c>
    </row>
    <row r="49" spans="7:7">
      <c r="G49">
        <v>0</v>
      </c>
    </row>
    <row r="50" spans="7:7">
      <c r="G50">
        <v>0</v>
      </c>
    </row>
    <row r="51" spans="7:7">
      <c r="G51">
        <v>0</v>
      </c>
    </row>
    <row r="52" spans="7:7">
      <c r="G52">
        <v>0</v>
      </c>
    </row>
    <row r="53" spans="7:7">
      <c r="G53">
        <v>0</v>
      </c>
    </row>
    <row r="54" spans="7:7">
      <c r="G54">
        <v>0</v>
      </c>
    </row>
    <row r="55" spans="7:7">
      <c r="G55">
        <v>0</v>
      </c>
    </row>
    <row r="56" spans="7:7">
      <c r="G56">
        <v>0</v>
      </c>
    </row>
    <row r="57" spans="7:7">
      <c r="G57">
        <v>0</v>
      </c>
    </row>
    <row r="58" spans="7:7">
      <c r="G58">
        <v>0</v>
      </c>
    </row>
    <row r="59" spans="7:7">
      <c r="G59">
        <v>176</v>
      </c>
    </row>
    <row r="60" spans="7:7">
      <c r="G60">
        <v>0</v>
      </c>
    </row>
    <row r="61" spans="7:7">
      <c r="G61">
        <v>0</v>
      </c>
    </row>
    <row r="62" spans="7:7">
      <c r="G62">
        <v>0</v>
      </c>
    </row>
    <row r="63" spans="7:7">
      <c r="G63">
        <v>0</v>
      </c>
    </row>
    <row r="64" spans="7:7">
      <c r="G64">
        <v>0</v>
      </c>
    </row>
    <row r="65" spans="7:7">
      <c r="G65">
        <v>0</v>
      </c>
    </row>
    <row r="66" spans="7:7">
      <c r="G66">
        <v>0</v>
      </c>
    </row>
    <row r="67" spans="7:7">
      <c r="G67">
        <v>0</v>
      </c>
    </row>
    <row r="68" spans="7:7">
      <c r="G68">
        <v>0</v>
      </c>
    </row>
    <row r="69" spans="7:7">
      <c r="G69">
        <v>0</v>
      </c>
    </row>
    <row r="70" spans="7:7">
      <c r="G70">
        <v>0</v>
      </c>
    </row>
    <row r="71" spans="7:7">
      <c r="G71">
        <v>0</v>
      </c>
    </row>
    <row r="72" spans="7:7">
      <c r="G72">
        <v>0</v>
      </c>
    </row>
    <row r="73" spans="7:7">
      <c r="G73">
        <v>0</v>
      </c>
    </row>
    <row r="74" spans="7:7">
      <c r="G74">
        <v>0</v>
      </c>
    </row>
    <row r="75" spans="7:7">
      <c r="G75">
        <v>0</v>
      </c>
    </row>
    <row r="76" spans="7:7">
      <c r="G76">
        <v>1500</v>
      </c>
    </row>
    <row r="77" spans="7:7">
      <c r="G77">
        <v>0</v>
      </c>
    </row>
    <row r="78" spans="7:7">
      <c r="G78">
        <v>0</v>
      </c>
    </row>
    <row r="79" spans="7:7">
      <c r="G79">
        <v>0</v>
      </c>
    </row>
    <row r="80" spans="7:7">
      <c r="G80">
        <v>0</v>
      </c>
    </row>
    <row r="81" spans="7:7">
      <c r="G81">
        <v>0</v>
      </c>
    </row>
    <row r="82" spans="7:7">
      <c r="G82">
        <v>0</v>
      </c>
    </row>
    <row r="83" spans="7:7">
      <c r="G83">
        <v>0</v>
      </c>
    </row>
    <row r="84" spans="7:7">
      <c r="G84">
        <v>0</v>
      </c>
    </row>
    <row r="85" spans="7:7">
      <c r="G85">
        <v>0</v>
      </c>
    </row>
    <row r="86" spans="7:7">
      <c r="G86">
        <v>0</v>
      </c>
    </row>
    <row r="87" spans="7:7">
      <c r="G87">
        <v>0</v>
      </c>
    </row>
    <row r="88" spans="7:7">
      <c r="G88">
        <v>0</v>
      </c>
    </row>
    <row r="89" spans="7:7">
      <c r="G89">
        <v>58</v>
      </c>
    </row>
    <row r="90" spans="7:7">
      <c r="G90">
        <v>0</v>
      </c>
    </row>
    <row r="91" spans="7:7">
      <c r="G91">
        <v>0</v>
      </c>
    </row>
    <row r="92" spans="7:7">
      <c r="G92">
        <v>0</v>
      </c>
    </row>
    <row r="93" spans="7:7">
      <c r="G93">
        <v>0</v>
      </c>
    </row>
    <row r="94" spans="7:7">
      <c r="G94">
        <v>0</v>
      </c>
    </row>
    <row r="95" spans="7:7">
      <c r="G95">
        <v>0</v>
      </c>
    </row>
    <row r="96" spans="7:7">
      <c r="G96">
        <v>0</v>
      </c>
    </row>
    <row r="97" spans="7:7">
      <c r="G97">
        <v>0</v>
      </c>
    </row>
    <row r="98" spans="7:7">
      <c r="G98">
        <v>0</v>
      </c>
    </row>
    <row r="99" spans="7:7">
      <c r="G99">
        <v>0</v>
      </c>
    </row>
    <row r="100" spans="7:7">
      <c r="G100">
        <v>0</v>
      </c>
    </row>
    <row r="101" spans="7:7">
      <c r="G101">
        <v>0</v>
      </c>
    </row>
    <row r="102" spans="7:7">
      <c r="G102">
        <v>0</v>
      </c>
    </row>
    <row r="103" spans="7:7">
      <c r="G103">
        <v>0</v>
      </c>
    </row>
    <row r="104" spans="7:7">
      <c r="G104">
        <v>0</v>
      </c>
    </row>
    <row r="105" spans="7:7">
      <c r="G105">
        <v>0</v>
      </c>
    </row>
    <row r="106" spans="7:7">
      <c r="G106">
        <v>0</v>
      </c>
    </row>
    <row r="107" spans="7:7">
      <c r="G107">
        <v>0</v>
      </c>
    </row>
    <row r="108" spans="7:7">
      <c r="G108">
        <v>0</v>
      </c>
    </row>
    <row r="109" spans="7:7">
      <c r="G109">
        <v>0</v>
      </c>
    </row>
    <row r="110" spans="7:7">
      <c r="G110">
        <v>0</v>
      </c>
    </row>
    <row r="111" spans="7:7">
      <c r="G111">
        <v>1014</v>
      </c>
    </row>
    <row r="112" spans="7:7">
      <c r="G112">
        <v>0</v>
      </c>
    </row>
    <row r="113" spans="7:7">
      <c r="G113">
        <v>0</v>
      </c>
    </row>
    <row r="114" spans="7:7">
      <c r="G114">
        <v>0</v>
      </c>
    </row>
    <row r="115" spans="7:7">
      <c r="G115">
        <v>0</v>
      </c>
    </row>
    <row r="116" spans="7:7">
      <c r="G116">
        <v>0</v>
      </c>
    </row>
    <row r="117" spans="7:7">
      <c r="G117">
        <v>0</v>
      </c>
    </row>
    <row r="118" spans="7:7">
      <c r="G118">
        <v>0</v>
      </c>
    </row>
    <row r="119" spans="7:7">
      <c r="G119">
        <v>0</v>
      </c>
    </row>
    <row r="120" spans="7:7">
      <c r="G120">
        <v>0</v>
      </c>
    </row>
    <row r="121" spans="7:7">
      <c r="G121">
        <v>0</v>
      </c>
    </row>
    <row r="122" spans="7:7">
      <c r="G122">
        <v>0</v>
      </c>
    </row>
    <row r="123" spans="7:7">
      <c r="G123">
        <v>0</v>
      </c>
    </row>
    <row r="124" spans="7:7">
      <c r="G124">
        <v>0</v>
      </c>
    </row>
    <row r="125" spans="7:7">
      <c r="G125">
        <v>0</v>
      </c>
    </row>
    <row r="126" spans="7:7">
      <c r="G126">
        <v>0</v>
      </c>
    </row>
    <row r="127" spans="7:7">
      <c r="G127">
        <v>0</v>
      </c>
    </row>
    <row r="128" spans="7:7">
      <c r="G128">
        <v>887.78800000000001</v>
      </c>
    </row>
    <row r="129" spans="7:7">
      <c r="G129">
        <v>0</v>
      </c>
    </row>
    <row r="130" spans="7:7">
      <c r="G130">
        <v>0</v>
      </c>
    </row>
    <row r="131" spans="7:7">
      <c r="G131">
        <v>0</v>
      </c>
    </row>
    <row r="132" spans="7:7">
      <c r="G132">
        <v>0</v>
      </c>
    </row>
    <row r="133" spans="7:7">
      <c r="G133">
        <v>0</v>
      </c>
    </row>
    <row r="134" spans="7:7">
      <c r="G134">
        <v>0</v>
      </c>
    </row>
    <row r="135" spans="7:7">
      <c r="G135">
        <v>0</v>
      </c>
    </row>
    <row r="136" spans="7:7">
      <c r="G136">
        <v>0</v>
      </c>
    </row>
    <row r="137" spans="7:7">
      <c r="G137">
        <v>0</v>
      </c>
    </row>
    <row r="138" spans="7:7">
      <c r="G138">
        <v>0</v>
      </c>
    </row>
    <row r="139" spans="7:7">
      <c r="G139">
        <v>0</v>
      </c>
    </row>
    <row r="140" spans="7:7">
      <c r="G140">
        <v>0</v>
      </c>
    </row>
    <row r="141" spans="7:7">
      <c r="G141">
        <v>0</v>
      </c>
    </row>
    <row r="142" spans="7:7">
      <c r="G142">
        <v>0</v>
      </c>
    </row>
    <row r="143" spans="7:7">
      <c r="G143">
        <v>838.46400000000006</v>
      </c>
    </row>
    <row r="144" spans="7:7">
      <c r="G144">
        <v>0</v>
      </c>
    </row>
    <row r="145" spans="7:7">
      <c r="G145">
        <v>0</v>
      </c>
    </row>
    <row r="146" spans="7:7">
      <c r="G146">
        <v>0</v>
      </c>
    </row>
    <row r="147" spans="7:7">
      <c r="G147">
        <v>0</v>
      </c>
    </row>
    <row r="148" spans="7:7">
      <c r="G148">
        <v>0</v>
      </c>
    </row>
    <row r="149" spans="7:7">
      <c r="G149">
        <v>0</v>
      </c>
    </row>
    <row r="150" spans="7:7">
      <c r="G150">
        <v>0</v>
      </c>
    </row>
    <row r="151" spans="7:7">
      <c r="G151">
        <v>0</v>
      </c>
    </row>
    <row r="152" spans="7:7">
      <c r="G152">
        <v>0</v>
      </c>
    </row>
    <row r="153" spans="7:7">
      <c r="G153">
        <v>0</v>
      </c>
    </row>
    <row r="154" spans="7:7">
      <c r="G154">
        <v>0</v>
      </c>
    </row>
    <row r="155" spans="7:7">
      <c r="G155">
        <v>0</v>
      </c>
    </row>
    <row r="156" spans="7:7">
      <c r="G156">
        <v>0</v>
      </c>
    </row>
    <row r="157" spans="7:7">
      <c r="G157">
        <v>0</v>
      </c>
    </row>
    <row r="158" spans="7:7">
      <c r="G158">
        <v>0</v>
      </c>
    </row>
    <row r="159" spans="7:7">
      <c r="G159">
        <v>0</v>
      </c>
    </row>
    <row r="160" spans="7:7">
      <c r="G160">
        <v>0</v>
      </c>
    </row>
    <row r="161" spans="7:7">
      <c r="G161">
        <v>0</v>
      </c>
    </row>
    <row r="162" spans="7:7">
      <c r="G162">
        <v>0</v>
      </c>
    </row>
    <row r="163" spans="7:7">
      <c r="G163">
        <v>0</v>
      </c>
    </row>
    <row r="164" spans="7:7">
      <c r="G164">
        <v>0</v>
      </c>
    </row>
    <row r="165" spans="7:7">
      <c r="G165">
        <v>2018.0329999999999</v>
      </c>
    </row>
    <row r="166" spans="7:7">
      <c r="G166">
        <v>0</v>
      </c>
    </row>
    <row r="167" spans="7:7">
      <c r="G167">
        <v>0</v>
      </c>
    </row>
    <row r="168" spans="7:7">
      <c r="G168">
        <v>0</v>
      </c>
    </row>
    <row r="169" spans="7:7">
      <c r="G169">
        <v>0</v>
      </c>
    </row>
    <row r="170" spans="7:7">
      <c r="G170">
        <v>0</v>
      </c>
    </row>
    <row r="171" spans="7:7">
      <c r="G171">
        <v>0</v>
      </c>
    </row>
    <row r="172" spans="7:7">
      <c r="G172">
        <v>0</v>
      </c>
    </row>
    <row r="173" spans="7:7">
      <c r="G173">
        <v>0</v>
      </c>
    </row>
    <row r="174" spans="7:7">
      <c r="G174">
        <v>0</v>
      </c>
    </row>
    <row r="175" spans="7:7">
      <c r="G175">
        <v>0</v>
      </c>
    </row>
    <row r="176" spans="7:7">
      <c r="G176">
        <v>0</v>
      </c>
    </row>
    <row r="177" spans="7:7">
      <c r="G177">
        <v>0</v>
      </c>
    </row>
    <row r="178" spans="7:7">
      <c r="G178">
        <v>0</v>
      </c>
    </row>
    <row r="179" spans="7:7">
      <c r="G179">
        <v>0</v>
      </c>
    </row>
    <row r="180" spans="7:7">
      <c r="G180">
        <v>0</v>
      </c>
    </row>
    <row r="181" spans="7:7">
      <c r="G181">
        <v>0</v>
      </c>
    </row>
    <row r="182" spans="7:7">
      <c r="G182">
        <v>0</v>
      </c>
    </row>
    <row r="183" spans="7:7">
      <c r="G183">
        <v>0</v>
      </c>
    </row>
    <row r="184" spans="7:7">
      <c r="G184">
        <v>0</v>
      </c>
    </row>
    <row r="185" spans="7:7">
      <c r="G185">
        <v>0</v>
      </c>
    </row>
    <row r="186" spans="7:7">
      <c r="G186">
        <v>0</v>
      </c>
    </row>
    <row r="187" spans="7:7">
      <c r="G187">
        <v>2620.598</v>
      </c>
    </row>
    <row r="188" spans="7:7">
      <c r="G188">
        <v>0</v>
      </c>
    </row>
    <row r="189" spans="7:7">
      <c r="G189">
        <v>0</v>
      </c>
    </row>
    <row r="190" spans="7:7">
      <c r="G190">
        <v>0</v>
      </c>
    </row>
    <row r="191" spans="7:7">
      <c r="G191">
        <v>0</v>
      </c>
    </row>
    <row r="192" spans="7:7">
      <c r="G192">
        <v>0</v>
      </c>
    </row>
    <row r="193" spans="7:7">
      <c r="G193">
        <v>0</v>
      </c>
    </row>
    <row r="194" spans="7:7">
      <c r="G194">
        <v>0</v>
      </c>
    </row>
    <row r="195" spans="7:7">
      <c r="G195">
        <v>0</v>
      </c>
    </row>
    <row r="196" spans="7:7">
      <c r="G196">
        <v>0</v>
      </c>
    </row>
    <row r="197" spans="7:7">
      <c r="G197">
        <v>1115.999</v>
      </c>
    </row>
    <row r="198" spans="7:7">
      <c r="G198">
        <v>0</v>
      </c>
    </row>
    <row r="199" spans="7:7">
      <c r="G199">
        <v>0</v>
      </c>
    </row>
    <row r="200" spans="7:7">
      <c r="G200">
        <v>0</v>
      </c>
    </row>
    <row r="201" spans="7:7">
      <c r="G201">
        <v>0</v>
      </c>
    </row>
    <row r="202" spans="7:7">
      <c r="G202">
        <v>0</v>
      </c>
    </row>
    <row r="203" spans="7:7">
      <c r="G203">
        <v>0</v>
      </c>
    </row>
    <row r="204" spans="7:7">
      <c r="G204">
        <v>0</v>
      </c>
    </row>
    <row r="205" spans="7:7">
      <c r="G205">
        <v>0</v>
      </c>
    </row>
    <row r="206" spans="7:7">
      <c r="G206">
        <v>0</v>
      </c>
    </row>
    <row r="207" spans="7:7">
      <c r="G207">
        <v>0</v>
      </c>
    </row>
    <row r="208" spans="7:7">
      <c r="G208">
        <v>0</v>
      </c>
    </row>
    <row r="209" spans="7:7">
      <c r="G209">
        <v>0</v>
      </c>
    </row>
    <row r="210" spans="7:7">
      <c r="G210">
        <v>0</v>
      </c>
    </row>
    <row r="211" spans="7:7">
      <c r="G211">
        <v>0</v>
      </c>
    </row>
    <row r="212" spans="7:7">
      <c r="G212">
        <v>0</v>
      </c>
    </row>
    <row r="213" spans="7:7">
      <c r="G213">
        <v>0</v>
      </c>
    </row>
    <row r="214" spans="7:7">
      <c r="G214">
        <v>0</v>
      </c>
    </row>
    <row r="215" spans="7:7">
      <c r="G215">
        <v>0</v>
      </c>
    </row>
    <row r="216" spans="7:7">
      <c r="G216">
        <v>0</v>
      </c>
    </row>
    <row r="217" spans="7:7">
      <c r="G217">
        <v>0</v>
      </c>
    </row>
    <row r="218" spans="7:7">
      <c r="G218">
        <v>0</v>
      </c>
    </row>
    <row r="219" spans="7:7">
      <c r="G219">
        <v>0</v>
      </c>
    </row>
    <row r="220" spans="7:7">
      <c r="G220">
        <v>0</v>
      </c>
    </row>
    <row r="221" spans="7:7">
      <c r="G221">
        <v>0</v>
      </c>
    </row>
    <row r="222" spans="7:7">
      <c r="G222">
        <v>0</v>
      </c>
    </row>
    <row r="223" spans="7:7">
      <c r="G223">
        <v>0</v>
      </c>
    </row>
    <row r="224" spans="7:7">
      <c r="G224">
        <v>0</v>
      </c>
    </row>
    <row r="225" spans="7:7">
      <c r="G225">
        <v>0</v>
      </c>
    </row>
    <row r="226" spans="7:7">
      <c r="G226">
        <v>0</v>
      </c>
    </row>
    <row r="227" spans="7:7">
      <c r="G227">
        <v>0</v>
      </c>
    </row>
    <row r="228" spans="7:7">
      <c r="G228">
        <v>0</v>
      </c>
    </row>
    <row r="229" spans="7:7">
      <c r="G229">
        <v>2180.203</v>
      </c>
    </row>
    <row r="230" spans="7:7">
      <c r="G230">
        <v>0</v>
      </c>
    </row>
    <row r="231" spans="7:7">
      <c r="G231">
        <v>0</v>
      </c>
    </row>
    <row r="232" spans="7:7">
      <c r="G232">
        <v>0</v>
      </c>
    </row>
    <row r="233" spans="7:7">
      <c r="G233">
        <v>0</v>
      </c>
    </row>
    <row r="234" spans="7:7">
      <c r="G234">
        <v>0</v>
      </c>
    </row>
    <row r="235" spans="7:7">
      <c r="G235">
        <v>0</v>
      </c>
    </row>
    <row r="236" spans="7:7">
      <c r="G236">
        <v>0</v>
      </c>
    </row>
    <row r="237" spans="7:7">
      <c r="G237">
        <v>0</v>
      </c>
    </row>
    <row r="238" spans="7:7">
      <c r="G238">
        <v>0</v>
      </c>
    </row>
    <row r="239" spans="7:7">
      <c r="G239">
        <v>0</v>
      </c>
    </row>
    <row r="240" spans="7:7">
      <c r="G240">
        <v>0</v>
      </c>
    </row>
    <row r="241" spans="7:7">
      <c r="G241">
        <v>0</v>
      </c>
    </row>
    <row r="242" spans="7:7">
      <c r="G242">
        <v>0</v>
      </c>
    </row>
    <row r="243" spans="7:7">
      <c r="G243">
        <v>0</v>
      </c>
    </row>
    <row r="244" spans="7:7">
      <c r="G244">
        <v>0</v>
      </c>
    </row>
    <row r="245" spans="7:7">
      <c r="G245">
        <v>0</v>
      </c>
    </row>
    <row r="246" spans="7:7">
      <c r="G246">
        <v>0</v>
      </c>
    </row>
    <row r="247" spans="7:7">
      <c r="G247">
        <v>0</v>
      </c>
    </row>
    <row r="248" spans="7:7">
      <c r="G248">
        <v>0</v>
      </c>
    </row>
    <row r="249" spans="7:7">
      <c r="G249">
        <v>1423.501</v>
      </c>
    </row>
    <row r="250" spans="7:7">
      <c r="G250">
        <v>0</v>
      </c>
    </row>
    <row r="251" spans="7:7">
      <c r="G251">
        <v>0</v>
      </c>
    </row>
    <row r="252" spans="7:7">
      <c r="G252">
        <v>0</v>
      </c>
    </row>
    <row r="253" spans="7:7">
      <c r="G253">
        <v>0</v>
      </c>
    </row>
    <row r="254" spans="7:7">
      <c r="G254">
        <v>0</v>
      </c>
    </row>
    <row r="255" spans="7:7">
      <c r="G255">
        <v>0</v>
      </c>
    </row>
    <row r="256" spans="7:7">
      <c r="G256">
        <v>0</v>
      </c>
    </row>
    <row r="257" spans="7:7">
      <c r="G257">
        <v>0</v>
      </c>
    </row>
    <row r="258" spans="7:7">
      <c r="G258">
        <v>0</v>
      </c>
    </row>
    <row r="259" spans="7:7">
      <c r="G259">
        <v>0</v>
      </c>
    </row>
    <row r="260" spans="7:7">
      <c r="G260">
        <v>0</v>
      </c>
    </row>
    <row r="261" spans="7:7">
      <c r="G261">
        <v>0</v>
      </c>
    </row>
    <row r="262" spans="7:7">
      <c r="G262">
        <v>0</v>
      </c>
    </row>
    <row r="263" spans="7:7">
      <c r="G263">
        <v>0</v>
      </c>
    </row>
    <row r="264" spans="7:7">
      <c r="G264">
        <v>0</v>
      </c>
    </row>
    <row r="265" spans="7:7">
      <c r="G265">
        <v>0</v>
      </c>
    </row>
    <row r="266" spans="7:7">
      <c r="G266">
        <v>0</v>
      </c>
    </row>
    <row r="267" spans="7:7">
      <c r="G267">
        <v>0</v>
      </c>
    </row>
    <row r="268" spans="7:7">
      <c r="G268">
        <v>0</v>
      </c>
    </row>
    <row r="269" spans="7:7">
      <c r="G269">
        <v>0</v>
      </c>
    </row>
    <row r="270" spans="7:7">
      <c r="G270">
        <v>0</v>
      </c>
    </row>
    <row r="271" spans="7:7">
      <c r="G271">
        <v>0</v>
      </c>
    </row>
    <row r="272" spans="7:7">
      <c r="G272">
        <v>0</v>
      </c>
    </row>
    <row r="273" spans="7:7">
      <c r="G273">
        <v>3062.4140000000002</v>
      </c>
    </row>
    <row r="274" spans="7:7">
      <c r="G274">
        <v>0</v>
      </c>
    </row>
    <row r="275" spans="7:7">
      <c r="G275">
        <v>0</v>
      </c>
    </row>
    <row r="276" spans="7:7">
      <c r="G276">
        <v>0</v>
      </c>
    </row>
    <row r="277" spans="7:7">
      <c r="G277">
        <v>0</v>
      </c>
    </row>
    <row r="278" spans="7:7">
      <c r="G278">
        <v>0</v>
      </c>
    </row>
    <row r="279" spans="7:7">
      <c r="G279">
        <v>0</v>
      </c>
    </row>
    <row r="280" spans="7:7">
      <c r="G280">
        <v>0</v>
      </c>
    </row>
    <row r="281" spans="7:7">
      <c r="G281">
        <v>0</v>
      </c>
    </row>
    <row r="282" spans="7:7">
      <c r="G282">
        <v>0</v>
      </c>
    </row>
    <row r="283" spans="7:7">
      <c r="G283">
        <v>0</v>
      </c>
    </row>
    <row r="284" spans="7:7">
      <c r="G284">
        <v>0</v>
      </c>
    </row>
    <row r="285" spans="7:7">
      <c r="G285">
        <v>0</v>
      </c>
    </row>
    <row r="286" spans="7:7">
      <c r="G286">
        <v>0</v>
      </c>
    </row>
    <row r="287" spans="7:7">
      <c r="G287">
        <v>0</v>
      </c>
    </row>
    <row r="288" spans="7:7">
      <c r="G288">
        <v>0</v>
      </c>
    </row>
    <row r="289" spans="7:7">
      <c r="G289">
        <v>0</v>
      </c>
    </row>
    <row r="290" spans="7:7">
      <c r="G290">
        <v>0</v>
      </c>
    </row>
    <row r="291" spans="7:7">
      <c r="G291">
        <v>0</v>
      </c>
    </row>
    <row r="292" spans="7:7">
      <c r="G292">
        <v>0</v>
      </c>
    </row>
    <row r="293" spans="7:7">
      <c r="G293">
        <v>0</v>
      </c>
    </row>
    <row r="294" spans="7:7">
      <c r="G294">
        <v>0</v>
      </c>
    </row>
    <row r="295" spans="7:7">
      <c r="G295">
        <v>0</v>
      </c>
    </row>
    <row r="296" spans="7:7">
      <c r="G296">
        <v>0</v>
      </c>
    </row>
    <row r="297" spans="7:7">
      <c r="G297">
        <v>0</v>
      </c>
    </row>
    <row r="298" spans="7:7">
      <c r="G298">
        <v>0</v>
      </c>
    </row>
    <row r="299" spans="7:7">
      <c r="G299">
        <v>0</v>
      </c>
    </row>
    <row r="300" spans="7:7">
      <c r="G300">
        <v>958.83100000000002</v>
      </c>
    </row>
    <row r="301" spans="7:7">
      <c r="G301">
        <v>0</v>
      </c>
    </row>
    <row r="302" spans="7:7">
      <c r="G302">
        <v>0</v>
      </c>
    </row>
    <row r="303" spans="7:7">
      <c r="G303">
        <v>0</v>
      </c>
    </row>
    <row r="304" spans="7:7">
      <c r="G304">
        <v>0</v>
      </c>
    </row>
    <row r="305" spans="7:7">
      <c r="G305">
        <v>0</v>
      </c>
    </row>
    <row r="306" spans="7:7">
      <c r="G306">
        <v>0</v>
      </c>
    </row>
    <row r="307" spans="7:7">
      <c r="G307">
        <v>0</v>
      </c>
    </row>
    <row r="308" spans="7:7">
      <c r="G308">
        <v>0</v>
      </c>
    </row>
    <row r="309" spans="7:7">
      <c r="G309">
        <v>0</v>
      </c>
    </row>
    <row r="310" spans="7:7">
      <c r="G310">
        <v>0</v>
      </c>
    </row>
    <row r="311" spans="7:7">
      <c r="G311">
        <v>0</v>
      </c>
    </row>
    <row r="312" spans="7:7">
      <c r="G312">
        <v>0</v>
      </c>
    </row>
    <row r="313" spans="7:7">
      <c r="G313">
        <v>0</v>
      </c>
    </row>
    <row r="314" spans="7:7">
      <c r="G314">
        <v>0</v>
      </c>
    </row>
    <row r="315" spans="7:7">
      <c r="G315">
        <v>1475</v>
      </c>
    </row>
    <row r="316" spans="7:7">
      <c r="G316">
        <v>0</v>
      </c>
    </row>
    <row r="317" spans="7:7">
      <c r="G317">
        <v>0</v>
      </c>
    </row>
    <row r="318" spans="7:7">
      <c r="G318">
        <v>0</v>
      </c>
    </row>
    <row r="319" spans="7:7">
      <c r="G319">
        <v>0</v>
      </c>
    </row>
    <row r="320" spans="7:7">
      <c r="G320">
        <v>0</v>
      </c>
    </row>
    <row r="321" spans="7:7">
      <c r="G321">
        <v>0</v>
      </c>
    </row>
    <row r="322" spans="7:7">
      <c r="G322">
        <v>0</v>
      </c>
    </row>
    <row r="323" spans="7:7">
      <c r="G323">
        <v>0</v>
      </c>
    </row>
    <row r="324" spans="7:7">
      <c r="G324">
        <v>0</v>
      </c>
    </row>
    <row r="325" spans="7:7">
      <c r="G325">
        <v>696.40099999999995</v>
      </c>
    </row>
    <row r="326" spans="7:7">
      <c r="G326">
        <v>0</v>
      </c>
    </row>
    <row r="327" spans="7:7">
      <c r="G327">
        <v>0</v>
      </c>
    </row>
    <row r="328" spans="7:7">
      <c r="G328">
        <v>0</v>
      </c>
    </row>
    <row r="329" spans="7:7">
      <c r="G329">
        <v>0</v>
      </c>
    </row>
    <row r="330" spans="7:7">
      <c r="G330">
        <v>0</v>
      </c>
    </row>
    <row r="331" spans="7:7">
      <c r="G331">
        <v>0</v>
      </c>
    </row>
    <row r="332" spans="7:7">
      <c r="G332">
        <v>0</v>
      </c>
    </row>
    <row r="333" spans="7:7">
      <c r="G333">
        <v>0</v>
      </c>
    </row>
    <row r="334" spans="7:7">
      <c r="G334">
        <v>0</v>
      </c>
    </row>
    <row r="335" spans="7:7">
      <c r="G335">
        <v>0</v>
      </c>
    </row>
    <row r="336" spans="7:7">
      <c r="G336">
        <v>0</v>
      </c>
    </row>
    <row r="337" spans="7:7">
      <c r="G337">
        <v>0</v>
      </c>
    </row>
    <row r="338" spans="7:7">
      <c r="G338">
        <v>0</v>
      </c>
    </row>
    <row r="339" spans="7:7">
      <c r="G339">
        <v>0</v>
      </c>
    </row>
    <row r="340" spans="7:7">
      <c r="G340">
        <v>0</v>
      </c>
    </row>
    <row r="341" spans="7:7">
      <c r="G341">
        <v>0</v>
      </c>
    </row>
    <row r="342" spans="7:7">
      <c r="G342">
        <v>0</v>
      </c>
    </row>
    <row r="343" spans="7:7">
      <c r="G343">
        <v>0</v>
      </c>
    </row>
    <row r="344" spans="7:7">
      <c r="G344">
        <v>0</v>
      </c>
    </row>
    <row r="345" spans="7:7">
      <c r="G345">
        <v>0</v>
      </c>
    </row>
    <row r="346" spans="7:7">
      <c r="G346">
        <v>0</v>
      </c>
    </row>
    <row r="347" spans="7:7">
      <c r="G347">
        <v>0</v>
      </c>
    </row>
    <row r="348" spans="7:7">
      <c r="G348">
        <v>0</v>
      </c>
    </row>
    <row r="349" spans="7:7">
      <c r="G349">
        <v>0</v>
      </c>
    </row>
    <row r="350" spans="7:7">
      <c r="G350">
        <v>0</v>
      </c>
    </row>
    <row r="351" spans="7:7">
      <c r="G351">
        <v>0</v>
      </c>
    </row>
    <row r="352" spans="7:7">
      <c r="G352">
        <v>0</v>
      </c>
    </row>
    <row r="353" spans="7:7">
      <c r="G353">
        <v>0</v>
      </c>
    </row>
    <row r="354" spans="7:7">
      <c r="G354">
        <v>0</v>
      </c>
    </row>
    <row r="355" spans="7:7">
      <c r="G355">
        <v>0</v>
      </c>
    </row>
    <row r="356" spans="7:7">
      <c r="G356">
        <v>0</v>
      </c>
    </row>
    <row r="357" spans="7:7">
      <c r="G357">
        <v>0</v>
      </c>
    </row>
    <row r="358" spans="7:7">
      <c r="G358">
        <v>3515.75</v>
      </c>
    </row>
    <row r="359" spans="7:7">
      <c r="G359">
        <v>0</v>
      </c>
    </row>
    <row r="360" spans="7:7">
      <c r="G360">
        <v>0</v>
      </c>
    </row>
    <row r="361" spans="7:7">
      <c r="G361">
        <v>0</v>
      </c>
    </row>
    <row r="362" spans="7:7">
      <c r="G362">
        <v>0</v>
      </c>
    </row>
    <row r="363" spans="7:7">
      <c r="G363">
        <v>0</v>
      </c>
    </row>
    <row r="364" spans="7:7">
      <c r="G364">
        <v>0</v>
      </c>
    </row>
    <row r="365" spans="7:7">
      <c r="G365">
        <v>0</v>
      </c>
    </row>
    <row r="366" spans="7:7">
      <c r="G366">
        <v>0</v>
      </c>
    </row>
    <row r="367" spans="7:7">
      <c r="G367">
        <v>0</v>
      </c>
    </row>
    <row r="368" spans="7:7">
      <c r="G368">
        <v>0</v>
      </c>
    </row>
    <row r="369" spans="7:7">
      <c r="G369">
        <v>0</v>
      </c>
    </row>
    <row r="370" spans="7:7">
      <c r="G370">
        <v>0</v>
      </c>
    </row>
    <row r="371" spans="7:7">
      <c r="G371">
        <v>0</v>
      </c>
    </row>
    <row r="372" spans="7:7">
      <c r="G372">
        <v>0</v>
      </c>
    </row>
    <row r="373" spans="7:7">
      <c r="G373">
        <v>0</v>
      </c>
    </row>
    <row r="374" spans="7:7">
      <c r="G374">
        <v>0</v>
      </c>
    </row>
    <row r="375" spans="7:7">
      <c r="G375">
        <v>0</v>
      </c>
    </row>
    <row r="376" spans="7:7">
      <c r="G376">
        <v>0</v>
      </c>
    </row>
    <row r="377" spans="7:7">
      <c r="G377">
        <v>0</v>
      </c>
    </row>
    <row r="378" spans="7:7">
      <c r="G378">
        <v>0</v>
      </c>
    </row>
    <row r="379" spans="7:7">
      <c r="G379">
        <v>0</v>
      </c>
    </row>
    <row r="380" spans="7:7">
      <c r="G380">
        <v>0</v>
      </c>
    </row>
    <row r="381" spans="7:7">
      <c r="G381">
        <v>0</v>
      </c>
    </row>
    <row r="382" spans="7:7">
      <c r="G382">
        <v>0</v>
      </c>
    </row>
    <row r="383" spans="7:7">
      <c r="G383">
        <v>0</v>
      </c>
    </row>
    <row r="384" spans="7:7">
      <c r="G384">
        <v>1500</v>
      </c>
    </row>
    <row r="385" spans="7:7">
      <c r="G385">
        <v>0</v>
      </c>
    </row>
    <row r="386" spans="7:7">
      <c r="G386">
        <v>0</v>
      </c>
    </row>
    <row r="387" spans="7:7">
      <c r="G387">
        <v>0</v>
      </c>
    </row>
    <row r="388" spans="7:7">
      <c r="G388">
        <v>0</v>
      </c>
    </row>
    <row r="389" spans="7:7">
      <c r="G389">
        <v>0</v>
      </c>
    </row>
    <row r="390" spans="7:7">
      <c r="G390">
        <v>0</v>
      </c>
    </row>
    <row r="391" spans="7:7">
      <c r="G391">
        <v>0</v>
      </c>
    </row>
    <row r="392" spans="7:7">
      <c r="G392">
        <v>0</v>
      </c>
    </row>
    <row r="393" spans="7:7">
      <c r="G393">
        <v>0</v>
      </c>
    </row>
    <row r="394" spans="7:7">
      <c r="G394">
        <v>0</v>
      </c>
    </row>
    <row r="395" spans="7:7">
      <c r="G395">
        <v>0</v>
      </c>
    </row>
    <row r="396" spans="7:7">
      <c r="G396">
        <v>0</v>
      </c>
    </row>
    <row r="397" spans="7:7">
      <c r="G397">
        <v>0</v>
      </c>
    </row>
    <row r="398" spans="7:7">
      <c r="G398">
        <v>0</v>
      </c>
    </row>
    <row r="399" spans="7:7">
      <c r="G399">
        <v>0</v>
      </c>
    </row>
    <row r="400" spans="7:7">
      <c r="G400">
        <v>0</v>
      </c>
    </row>
    <row r="401" spans="7:7">
      <c r="G401">
        <v>0</v>
      </c>
    </row>
    <row r="402" spans="7:7">
      <c r="G402">
        <v>0</v>
      </c>
    </row>
    <row r="403" spans="7:7">
      <c r="G403">
        <v>0</v>
      </c>
    </row>
    <row r="404" spans="7:7">
      <c r="G404">
        <v>0</v>
      </c>
    </row>
    <row r="405" spans="7:7">
      <c r="G405">
        <v>0</v>
      </c>
    </row>
    <row r="406" spans="7:7">
      <c r="G406">
        <v>1500</v>
      </c>
    </row>
    <row r="407" spans="7:7">
      <c r="G407">
        <v>0</v>
      </c>
    </row>
    <row r="408" spans="7:7">
      <c r="G408">
        <v>0</v>
      </c>
    </row>
    <row r="409" spans="7:7">
      <c r="G409">
        <v>0</v>
      </c>
    </row>
    <row r="410" spans="7:7">
      <c r="G410">
        <v>0</v>
      </c>
    </row>
    <row r="411" spans="7:7">
      <c r="G411">
        <v>0</v>
      </c>
    </row>
    <row r="412" spans="7:7">
      <c r="G412">
        <v>0</v>
      </c>
    </row>
    <row r="413" spans="7:7">
      <c r="G413">
        <v>0</v>
      </c>
    </row>
    <row r="414" spans="7:7">
      <c r="G414">
        <v>2802</v>
      </c>
    </row>
    <row r="415" spans="7:7">
      <c r="G415">
        <v>0</v>
      </c>
    </row>
    <row r="416" spans="7:7">
      <c r="G416">
        <v>0</v>
      </c>
    </row>
    <row r="417" spans="7:7">
      <c r="G417">
        <v>0</v>
      </c>
    </row>
    <row r="418" spans="7:7">
      <c r="G418">
        <v>0</v>
      </c>
    </row>
    <row r="419" spans="7:7">
      <c r="G419">
        <v>0</v>
      </c>
    </row>
    <row r="420" spans="7:7">
      <c r="G420">
        <v>0</v>
      </c>
    </row>
    <row r="421" spans="7:7">
      <c r="G421">
        <v>0</v>
      </c>
    </row>
    <row r="422" spans="7:7">
      <c r="G422">
        <v>0</v>
      </c>
    </row>
    <row r="423" spans="7:7">
      <c r="G423">
        <v>0</v>
      </c>
    </row>
    <row r="424" spans="7:7">
      <c r="G424">
        <v>0</v>
      </c>
    </row>
    <row r="425" spans="7:7">
      <c r="G425">
        <v>0</v>
      </c>
    </row>
    <row r="426" spans="7:7">
      <c r="G426">
        <v>0</v>
      </c>
    </row>
    <row r="427" spans="7:7">
      <c r="G427">
        <v>0</v>
      </c>
    </row>
    <row r="428" spans="7:7">
      <c r="G428">
        <v>0</v>
      </c>
    </row>
    <row r="429" spans="7:7">
      <c r="G429">
        <v>0</v>
      </c>
    </row>
    <row r="430" spans="7:7">
      <c r="G430">
        <v>0</v>
      </c>
    </row>
    <row r="431" spans="7:7">
      <c r="G431">
        <v>0</v>
      </c>
    </row>
    <row r="432" spans="7:7">
      <c r="G432">
        <v>0</v>
      </c>
    </row>
    <row r="433" spans="7:7">
      <c r="G433">
        <v>0</v>
      </c>
    </row>
    <row r="434" spans="7:7">
      <c r="G434">
        <v>500</v>
      </c>
    </row>
    <row r="435" spans="7:7">
      <c r="G435">
        <v>0</v>
      </c>
    </row>
    <row r="436" spans="7:7">
      <c r="G436">
        <v>0</v>
      </c>
    </row>
    <row r="437" spans="7:7">
      <c r="G437">
        <v>0</v>
      </c>
    </row>
    <row r="438" spans="7:7">
      <c r="G438">
        <v>0</v>
      </c>
    </row>
    <row r="439" spans="7:7">
      <c r="G439">
        <v>0</v>
      </c>
    </row>
    <row r="440" spans="7:7">
      <c r="G440">
        <v>0</v>
      </c>
    </row>
    <row r="441" spans="7:7">
      <c r="G441">
        <v>0</v>
      </c>
    </row>
    <row r="442" spans="7:7">
      <c r="G442">
        <v>0</v>
      </c>
    </row>
    <row r="443" spans="7:7">
      <c r="G443">
        <v>0</v>
      </c>
    </row>
    <row r="444" spans="7:7">
      <c r="G444">
        <v>0</v>
      </c>
    </row>
    <row r="445" spans="7:7">
      <c r="G445">
        <v>0</v>
      </c>
    </row>
    <row r="446" spans="7:7">
      <c r="G446">
        <v>0</v>
      </c>
    </row>
    <row r="447" spans="7:7">
      <c r="G447">
        <v>0</v>
      </c>
    </row>
    <row r="448" spans="7:7">
      <c r="G448">
        <v>0</v>
      </c>
    </row>
    <row r="449" spans="7:7">
      <c r="G449">
        <v>0</v>
      </c>
    </row>
    <row r="450" spans="7:7">
      <c r="G450">
        <v>0</v>
      </c>
    </row>
    <row r="451" spans="7:7">
      <c r="G451">
        <v>0</v>
      </c>
    </row>
    <row r="452" spans="7:7">
      <c r="G452">
        <v>0</v>
      </c>
    </row>
    <row r="453" spans="7:7">
      <c r="G453">
        <v>4385.87</v>
      </c>
    </row>
    <row r="454" spans="7:7">
      <c r="G454">
        <v>0</v>
      </c>
    </row>
    <row r="455" spans="7:7">
      <c r="G455">
        <v>39300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</vt:lpstr>
      <vt:lpstr>Лист1</vt:lpstr>
      <vt:lpstr>Лист3</vt:lpstr>
      <vt:lpstr>'СВОД '!Область_печати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2017-01-23T08:50:46Z</cp:lastPrinted>
  <dcterms:created xsi:type="dcterms:W3CDTF">2012-07-06T06:56:50Z</dcterms:created>
  <dcterms:modified xsi:type="dcterms:W3CDTF">2017-12-28T00:27:08Z</dcterms:modified>
</cp:coreProperties>
</file>