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570" windowHeight="11820" tabRatio="877"/>
  </bookViews>
  <sheets>
    <sheet name="КП Субс" sheetId="15" r:id="rId1"/>
  </sheets>
  <calcPr calcId="124519"/>
</workbook>
</file>

<file path=xl/calcChain.xml><?xml version="1.0" encoding="utf-8"?>
<calcChain xmlns="http://schemas.openxmlformats.org/spreadsheetml/2006/main">
  <c r="P10" i="15"/>
  <c r="Q10"/>
  <c r="S10"/>
  <c r="V10"/>
  <c r="Z10"/>
  <c r="O10"/>
  <c r="L8"/>
  <c r="L7"/>
  <c r="K3"/>
  <c r="K2" s="1"/>
  <c r="N10" l="1"/>
</calcChain>
</file>

<file path=xl/sharedStrings.xml><?xml version="1.0" encoding="utf-8"?>
<sst xmlns="http://schemas.openxmlformats.org/spreadsheetml/2006/main" count="80" uniqueCount="63">
  <si>
    <t>242</t>
  </si>
  <si>
    <t>0412</t>
  </si>
  <si>
    <t>810</t>
  </si>
  <si>
    <t>2.3.2</t>
  </si>
  <si>
    <t>2.7.4</t>
  </si>
  <si>
    <t>2.7.19</t>
  </si>
  <si>
    <t>ГКУ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</si>
  <si>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</si>
  <si>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</si>
  <si>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</si>
  <si>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</si>
  <si>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</si>
  <si>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</si>
  <si>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</si>
  <si>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</si>
  <si>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</si>
  <si>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</si>
  <si>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</si>
  <si>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</si>
  <si>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Вед.</t>
  </si>
  <si>
    <t>Разд.</t>
  </si>
  <si>
    <t>Ц.ст.</t>
  </si>
  <si>
    <t>Расх.</t>
  </si>
  <si>
    <t>Доп.класс</t>
  </si>
  <si>
    <t>162</t>
  </si>
  <si>
    <t>сняли с апр 2.7.10 (НХП) 1000 увелич июнь</t>
  </si>
  <si>
    <t>3 уточн СЗ ГКУ ЦПП</t>
  </si>
  <si>
    <t>1 уточн СЗ ОРТ</t>
  </si>
  <si>
    <t>2 уточн 20000 Микрофинан март</t>
  </si>
  <si>
    <t>2 уточн 5000 Хангал февраль</t>
  </si>
  <si>
    <t>4 уточнение по поручению Минфина 3 млн передвинули из госзаданий</t>
  </si>
  <si>
    <t>ПРАВИЛЬНОЕ 23.04.2015</t>
  </si>
  <si>
    <t>5 уточнение по СЗ ОРТ, ФЭО, ГКУ</t>
  </si>
  <si>
    <t>8320310110</t>
  </si>
  <si>
    <t>Ц.ст.2015</t>
  </si>
  <si>
    <t>832031032</t>
  </si>
  <si>
    <t>8320710440</t>
  </si>
  <si>
    <t>8320710230</t>
  </si>
  <si>
    <t>откл</t>
  </si>
  <si>
    <t>пункт ГП</t>
  </si>
  <si>
    <t>КОСГУ</t>
  </si>
  <si>
    <t>2.3.6</t>
  </si>
  <si>
    <t xml:space="preserve">Поддержка социального предпринимательства </t>
  </si>
  <si>
    <t>ВСЕГО из республиканского бюджета, рублей</t>
  </si>
  <si>
    <t>Прием документов (заявок) на конкурсный отбор</t>
  </si>
  <si>
    <t>Проверка принятых  заявок на конкурсный отбор</t>
  </si>
  <si>
    <r>
      <t xml:space="preserve">Заседание конкурсной комиссии, заключение договоров с получателями субсидий, 
сумма к распределению
</t>
    </r>
    <r>
      <rPr>
        <b/>
        <sz val="12"/>
        <color indexed="8"/>
        <rFont val="Times New Roman"/>
        <family val="1"/>
        <charset val="204"/>
      </rPr>
      <t xml:space="preserve"> 6 419 000 рублей</t>
    </r>
  </si>
  <si>
    <t>I КВАРТАЛ</t>
  </si>
  <si>
    <t>II КВАРТАЛ</t>
  </si>
  <si>
    <t>III КВАРТАЛ</t>
  </si>
  <si>
    <t>IV КВАРТАЛ</t>
  </si>
  <si>
    <r>
      <t xml:space="preserve">Заседание конкурсной комиссии, заключение договоров с получателями субсидий, 
сумма к распределению
</t>
    </r>
    <r>
      <rPr>
        <b/>
        <sz val="12"/>
        <color indexed="8"/>
        <rFont val="Times New Roman"/>
        <family val="1"/>
        <charset val="204"/>
      </rPr>
      <t>4 880 000 рублей</t>
    </r>
  </si>
  <si>
    <t>Заключение договоров с получателями субсидий, 
сумма к распределению
120 000 рублей</t>
  </si>
  <si>
    <t xml:space="preserve">ИТОГО </t>
  </si>
  <si>
    <t xml:space="preserve">Заседание конкурсной комиссии, заключение договоров с получателями субсидий, 
сумма к распределению
 1 000 000 рублей </t>
  </si>
  <si>
    <t xml:space="preserve"> Заключение договоров с получателями субсидий, сумма к распределению
 3 000 000 рублей </t>
  </si>
  <si>
    <t>Наименование мероприятия(субсидии)</t>
  </si>
  <si>
    <t>ПЛАН-ГРАФИК КОНКУРСНЫХ ОТБОРОВ НА ПОЛУЧЕНИЕ ГОСУДАРСТВЕННОЙ ФИНСОВОЙ ПОДДЕРЖКИ ГКУ РС (Я) "ЦЕНТР ПОДДЕРЖКИ ПРЕДПРИНИМАТЕЛЬСТВА  РС(Я)" НА 2017 ГОД</t>
  </si>
  <si>
    <r>
      <t xml:space="preserve">Субсидирование части затрат субъектов малого и среднего предпринимательства, связанных с уплатой </t>
    </r>
    <r>
      <rPr>
        <b/>
        <sz val="12"/>
        <rFont val="Times New Roman"/>
        <family val="1"/>
        <charset val="204"/>
      </rPr>
      <t>первоначального взноса (аванса)</t>
    </r>
    <r>
      <rPr>
        <sz val="12"/>
        <rFont val="Times New Roman"/>
        <family val="1"/>
        <charset val="204"/>
      </rPr>
      <t xml:space="preserve"> при   заключении договора (договоров) </t>
    </r>
    <r>
      <rPr>
        <b/>
        <sz val="12"/>
        <rFont val="Times New Roman"/>
        <family val="1"/>
        <charset val="204"/>
      </rPr>
      <t>лизинга</t>
    </r>
    <r>
      <rPr>
        <sz val="12"/>
        <rFont val="Times New Roman"/>
        <family val="1"/>
        <charset val="204"/>
      </rPr>
      <t xml:space="preserve"> оборудования  с российскими лизинговыми организациями в целях создания и (или) развития либо модернизации производства товаров (работ, услуг)</t>
    </r>
  </si>
  <si>
    <r>
      <t>Субсидирование части затрат субъектов малого и среднего предпринимательства, связанных</t>
    </r>
    <r>
      <rPr>
        <b/>
        <sz val="12"/>
        <rFont val="Times New Roman"/>
        <family val="1"/>
        <charset val="204"/>
      </rPr>
      <t xml:space="preserve"> с приобретением оборудования в целях создания и (или) развития либо модернизации производства товаров</t>
    </r>
  </si>
  <si>
    <r>
      <t xml:space="preserve">Субсидирование части затрат субъектов малого и среднего предпринимательства, осуществляющих деятельность в сфере производства </t>
    </r>
    <r>
      <rPr>
        <b/>
        <sz val="12"/>
        <rFont val="Times New Roman"/>
        <family val="1"/>
        <charset val="204"/>
      </rPr>
      <t xml:space="preserve">товаров (работ, услуг), по уплате процентов по кредитам, </t>
    </r>
    <r>
      <rPr>
        <sz val="12"/>
        <rFont val="Times New Roman"/>
        <family val="1"/>
        <charset val="204"/>
      </rPr>
      <t>привлеченным в российских кредитных организациях</t>
    </r>
  </si>
  <si>
    <t>Проверка принятых  заявок на конкурсный отбор, заседание конкурсной комиссии</t>
  </si>
  <si>
    <t>Заключение договоров с получателями субсидий, 
сумма к распределению 
11 000 000 рублей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</si>
</sst>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color indexed="8"/>
      <name val="Traditional Arabic"/>
      <family val="1"/>
    </font>
    <font>
      <sz val="11"/>
      <color indexed="8"/>
      <name val="Traditional Arabic"/>
      <family val="1"/>
    </font>
    <font>
      <sz val="8"/>
      <color indexed="8"/>
      <name val="Traditional Arabic"/>
      <family val="1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raditional Arabic"/>
      <family val="1"/>
    </font>
    <font>
      <b/>
      <sz val="12"/>
      <color indexed="8"/>
      <name val="Traditional Arabic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2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Fill="1" applyAlignment="1">
      <alignment horizontal="center" vertical="center" textRotation="90"/>
    </xf>
    <xf numFmtId="0" fontId="5" fillId="0" borderId="0" xfId="0" applyFont="1" applyFill="1"/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center" textRotation="90"/>
    </xf>
    <xf numFmtId="0" fontId="9" fillId="0" borderId="0" xfId="0" applyFont="1" applyFill="1"/>
    <xf numFmtId="164" fontId="9" fillId="0" borderId="0" xfId="2" applyFont="1" applyFill="1"/>
    <xf numFmtId="0" fontId="7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 textRotation="90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center" textRotation="90"/>
    </xf>
    <xf numFmtId="49" fontId="5" fillId="3" borderId="0" xfId="0" applyNumberFormat="1" applyFont="1" applyFill="1" applyAlignment="1">
      <alignment horizontal="center" vertical="center"/>
    </xf>
    <xf numFmtId="0" fontId="5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 textRotation="90"/>
    </xf>
    <xf numFmtId="0" fontId="1" fillId="3" borderId="0" xfId="0" applyFont="1" applyFill="1" applyAlignment="1">
      <alignment vertical="center"/>
    </xf>
    <xf numFmtId="164" fontId="10" fillId="3" borderId="0" xfId="2" applyFont="1" applyFill="1"/>
    <xf numFmtId="164" fontId="10" fillId="0" borderId="0" xfId="2" applyFont="1" applyFill="1"/>
    <xf numFmtId="0" fontId="10" fillId="0" borderId="0" xfId="0" applyFont="1" applyFill="1"/>
    <xf numFmtId="164" fontId="9" fillId="0" borderId="0" xfId="2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8" fillId="0" borderId="0" xfId="2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8" fillId="3" borderId="0" xfId="2" applyFont="1" applyFill="1" applyAlignment="1">
      <alignment vertical="center"/>
    </xf>
    <xf numFmtId="0" fontId="8" fillId="3" borderId="0" xfId="0" applyFont="1" applyFill="1" applyAlignment="1">
      <alignment vertical="center"/>
    </xf>
    <xf numFmtId="164" fontId="9" fillId="3" borderId="0" xfId="2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/>
    <xf numFmtId="164" fontId="8" fillId="0" borderId="1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2" borderId="1" xfId="2" applyFont="1" applyFill="1" applyBorder="1" applyAlignment="1">
      <alignment vertical="center"/>
    </xf>
    <xf numFmtId="164" fontId="11" fillId="0" borderId="0" xfId="2" applyFont="1" applyFill="1"/>
    <xf numFmtId="0" fontId="11" fillId="0" borderId="0" xfId="0" applyFont="1" applyFill="1"/>
    <xf numFmtId="0" fontId="11" fillId="0" borderId="0" xfId="0" applyFont="1" applyFill="1" applyAlignment="1">
      <alignment horizontal="center" vertical="center" textRotation="90"/>
    </xf>
    <xf numFmtId="0" fontId="9" fillId="0" borderId="0" xfId="0" applyFont="1" applyFill="1" applyAlignment="1">
      <alignment horizontal="center" vertical="center" textRotation="90" wrapText="1"/>
    </xf>
    <xf numFmtId="0" fontId="6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10" fillId="3" borderId="1" xfId="2" applyFont="1" applyFill="1" applyBorder="1" applyAlignment="1">
      <alignment horizontal="center" vertical="center"/>
    </xf>
    <xf numFmtId="164" fontId="10" fillId="0" borderId="1" xfId="2" applyFont="1" applyFill="1" applyBorder="1" applyAlignment="1">
      <alignment horizontal="center" vertical="center"/>
    </xf>
    <xf numFmtId="164" fontId="8" fillId="3" borderId="1" xfId="2" applyFont="1" applyFill="1" applyBorder="1" applyAlignment="1">
      <alignment horizontal="center" vertical="center"/>
    </xf>
    <xf numFmtId="164" fontId="9" fillId="2" borderId="1" xfId="2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164" fontId="5" fillId="3" borderId="0" xfId="2" applyFont="1" applyFill="1" applyAlignment="1">
      <alignment horizontal="center" vertical="center"/>
    </xf>
    <xf numFmtId="164" fontId="10" fillId="3" borderId="0" xfId="2" applyFont="1" applyFill="1" applyAlignment="1">
      <alignment horizontal="center" vertical="center"/>
    </xf>
    <xf numFmtId="164" fontId="8" fillId="3" borderId="0" xfId="2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164" fontId="5" fillId="0" borderId="0" xfId="2" applyFont="1" applyFill="1" applyAlignment="1">
      <alignment horizontal="center" vertical="center"/>
    </xf>
    <xf numFmtId="164" fontId="10" fillId="0" borderId="0" xfId="2" applyFont="1" applyFill="1" applyAlignment="1">
      <alignment horizontal="center" vertical="center"/>
    </xf>
    <xf numFmtId="164" fontId="8" fillId="0" borderId="0" xfId="2" applyFont="1" applyFill="1" applyAlignment="1">
      <alignment horizontal="center" vertical="center"/>
    </xf>
    <xf numFmtId="164" fontId="4" fillId="0" borderId="0" xfId="2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8" fillId="3" borderId="1" xfId="2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2" applyFont="1" applyFill="1" applyBorder="1" applyAlignment="1">
      <alignment horizontal="center" vertical="center" wrapText="1"/>
    </xf>
    <xf numFmtId="164" fontId="11" fillId="4" borderId="1" xfId="2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 shrinkToFi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shrinkToFit="1"/>
    </xf>
    <xf numFmtId="4" fontId="8" fillId="3" borderId="1" xfId="0" applyNumberFormat="1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4" fontId="9" fillId="2" borderId="1" xfId="0" applyNumberFormat="1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textRotation="90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2" applyFont="1" applyFill="1" applyBorder="1" applyAlignment="1">
      <alignment horizontal="center" vertical="center" wrapText="1"/>
    </xf>
    <xf numFmtId="164" fontId="11" fillId="4" borderId="1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tabSelected="1" zoomScale="110" zoomScaleNormal="110" workbookViewId="0">
      <pane xSplit="4" ySplit="5" topLeftCell="Q6" activePane="bottomRight" state="frozen"/>
      <selection pane="topRight" activeCell="E1" sqref="E1"/>
      <selection pane="bottomLeft" activeCell="A10" sqref="A10"/>
      <selection pane="bottomRight" activeCell="T6" sqref="T6"/>
    </sheetView>
  </sheetViews>
  <sheetFormatPr defaultColWidth="8.85546875" defaultRowHeight="22.5" outlineLevelRow="3"/>
  <cols>
    <col min="1" max="1" width="9.140625" style="3" hidden="1" customWidth="1"/>
    <col min="2" max="2" width="3.5703125" style="1" hidden="1" customWidth="1"/>
    <col min="3" max="3" width="8.5703125" style="16" customWidth="1"/>
    <col min="4" max="4" width="28.42578125" style="35" customWidth="1"/>
    <col min="5" max="6" width="6.85546875" style="10" hidden="1" customWidth="1"/>
    <col min="7" max="7" width="11" style="10" hidden="1" customWidth="1"/>
    <col min="8" max="8" width="6.85546875" style="10" hidden="1" customWidth="1"/>
    <col min="9" max="9" width="9.85546875" style="10" hidden="1" customWidth="1"/>
    <col min="10" max="10" width="5" style="55" hidden="1" customWidth="1"/>
    <col min="11" max="11" width="15.42578125" style="55" hidden="1" customWidth="1"/>
    <col min="12" max="12" width="18.7109375" style="57" hidden="1" customWidth="1"/>
    <col min="13" max="13" width="1" style="57" hidden="1" customWidth="1"/>
    <col min="14" max="14" width="18.85546875" style="53" customWidth="1"/>
    <col min="15" max="15" width="12.140625" style="58" customWidth="1"/>
    <col min="16" max="16" width="12.28515625" style="59" customWidth="1"/>
    <col min="17" max="17" width="13.42578125" style="59" customWidth="1"/>
    <col min="18" max="18" width="14.5703125" style="59" customWidth="1"/>
    <col min="19" max="19" width="17" style="59" customWidth="1"/>
    <col min="20" max="20" width="19.5703125" style="59" customWidth="1"/>
    <col min="21" max="21" width="19.140625" style="59" customWidth="1"/>
    <col min="22" max="22" width="17.85546875" style="59" customWidth="1"/>
    <col min="23" max="23" width="18.85546875" style="59" customWidth="1"/>
    <col min="24" max="24" width="17.5703125" style="59" customWidth="1"/>
    <col min="25" max="25" width="14.42578125" style="59" customWidth="1"/>
    <col min="26" max="26" width="15.28515625" style="59" customWidth="1"/>
    <col min="27" max="27" width="19.5703125" style="22" customWidth="1"/>
    <col min="28" max="29" width="8.85546875" style="23"/>
    <col min="30" max="16384" width="8.85546875" style="2"/>
  </cols>
  <sheetData>
    <row r="1" spans="1:29" s="7" customFormat="1" ht="26.25" customHeight="1">
      <c r="A1" s="5"/>
      <c r="B1" s="6"/>
      <c r="C1" s="83" t="s">
        <v>57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"/>
    </row>
    <row r="2" spans="1:29" hidden="1">
      <c r="C2" s="68"/>
      <c r="D2" s="69"/>
      <c r="E2" s="69"/>
      <c r="F2" s="69"/>
      <c r="G2" s="69"/>
      <c r="H2" s="69"/>
      <c r="I2" s="69"/>
      <c r="J2" s="69"/>
      <c r="K2" s="70" t="e">
        <f>K3/130.2%</f>
        <v>#REF!</v>
      </c>
      <c r="L2" s="46"/>
      <c r="M2" s="46"/>
      <c r="N2" s="45"/>
      <c r="O2" s="46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9" hidden="1">
      <c r="C3" s="68"/>
      <c r="D3" s="69"/>
      <c r="E3" s="69"/>
      <c r="F3" s="69"/>
      <c r="G3" s="69"/>
      <c r="H3" s="69"/>
      <c r="I3" s="69"/>
      <c r="J3" s="69"/>
      <c r="K3" s="70" t="e">
        <f>#REF!+#REF!</f>
        <v>#REF!</v>
      </c>
      <c r="L3" s="46"/>
      <c r="M3" s="46"/>
      <c r="N3" s="45"/>
      <c r="O3" s="46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9" s="39" customFormat="1" ht="24.75" customHeight="1">
      <c r="A4" s="84" t="s">
        <v>34</v>
      </c>
      <c r="B4" s="40"/>
      <c r="C4" s="87" t="s">
        <v>39</v>
      </c>
      <c r="D4" s="88" t="s">
        <v>56</v>
      </c>
      <c r="E4" s="64"/>
      <c r="F4" s="64"/>
      <c r="G4" s="64"/>
      <c r="H4" s="64"/>
      <c r="I4" s="64"/>
      <c r="J4" s="64"/>
      <c r="K4" s="64"/>
      <c r="L4" s="67"/>
      <c r="M4" s="67"/>
      <c r="N4" s="89" t="s">
        <v>43</v>
      </c>
      <c r="O4" s="90" t="s">
        <v>47</v>
      </c>
      <c r="P4" s="90"/>
      <c r="Q4" s="90"/>
      <c r="R4" s="90" t="s">
        <v>48</v>
      </c>
      <c r="S4" s="90"/>
      <c r="T4" s="90"/>
      <c r="U4" s="90" t="s">
        <v>49</v>
      </c>
      <c r="V4" s="90"/>
      <c r="W4" s="90"/>
      <c r="X4" s="90" t="s">
        <v>50</v>
      </c>
      <c r="Y4" s="90"/>
      <c r="Z4" s="90"/>
      <c r="AA4" s="38"/>
    </row>
    <row r="5" spans="1:29" s="25" customFormat="1" ht="52.5" customHeight="1">
      <c r="A5" s="85"/>
      <c r="B5" s="41"/>
      <c r="C5" s="87"/>
      <c r="D5" s="88"/>
      <c r="E5" s="65" t="s">
        <v>19</v>
      </c>
      <c r="F5" s="65" t="s">
        <v>20</v>
      </c>
      <c r="G5" s="65" t="s">
        <v>21</v>
      </c>
      <c r="H5" s="65" t="s">
        <v>22</v>
      </c>
      <c r="I5" s="65" t="s">
        <v>40</v>
      </c>
      <c r="J5" s="65" t="s">
        <v>23</v>
      </c>
      <c r="K5" s="65">
        <v>2015</v>
      </c>
      <c r="L5" s="66">
        <v>2016</v>
      </c>
      <c r="M5" s="66" t="s">
        <v>38</v>
      </c>
      <c r="N5" s="89"/>
      <c r="O5" s="66" t="s">
        <v>7</v>
      </c>
      <c r="P5" s="66" t="s">
        <v>8</v>
      </c>
      <c r="Q5" s="66" t="s">
        <v>9</v>
      </c>
      <c r="R5" s="66" t="s">
        <v>10</v>
      </c>
      <c r="S5" s="66" t="s">
        <v>11</v>
      </c>
      <c r="T5" s="66" t="s">
        <v>12</v>
      </c>
      <c r="U5" s="66" t="s">
        <v>13</v>
      </c>
      <c r="V5" s="66" t="s">
        <v>14</v>
      </c>
      <c r="W5" s="66" t="s">
        <v>15</v>
      </c>
      <c r="X5" s="66" t="s">
        <v>16</v>
      </c>
      <c r="Y5" s="66" t="s">
        <v>17</v>
      </c>
      <c r="Z5" s="66" t="s">
        <v>18</v>
      </c>
      <c r="AA5" s="24"/>
    </row>
    <row r="6" spans="1:29" s="4" customFormat="1" ht="245.25" customHeight="1" outlineLevel="3">
      <c r="A6" s="9">
        <v>8321011</v>
      </c>
      <c r="B6" s="86" t="s">
        <v>6</v>
      </c>
      <c r="C6" s="71" t="s">
        <v>3</v>
      </c>
      <c r="D6" s="72" t="s">
        <v>58</v>
      </c>
      <c r="E6" s="73" t="s">
        <v>24</v>
      </c>
      <c r="F6" s="73" t="s">
        <v>1</v>
      </c>
      <c r="G6" s="73" t="s">
        <v>33</v>
      </c>
      <c r="H6" s="73" t="s">
        <v>2</v>
      </c>
      <c r="I6" s="73" t="s">
        <v>0</v>
      </c>
      <c r="J6" s="73"/>
      <c r="K6" s="74">
        <v>15000000</v>
      </c>
      <c r="L6" s="34">
        <v>10000000</v>
      </c>
      <c r="M6" s="34"/>
      <c r="N6" s="47">
        <v>11000000</v>
      </c>
      <c r="O6" s="34"/>
      <c r="P6" s="34"/>
      <c r="Q6" s="34"/>
      <c r="R6" s="34"/>
      <c r="S6" s="33" t="s">
        <v>44</v>
      </c>
      <c r="T6" s="33" t="s">
        <v>61</v>
      </c>
      <c r="U6" s="33" t="s">
        <v>62</v>
      </c>
      <c r="V6" s="34"/>
      <c r="W6" s="34"/>
      <c r="X6" s="34"/>
      <c r="Y6" s="34"/>
      <c r="Z6" s="34"/>
      <c r="AA6" s="26"/>
      <c r="AB6" s="27"/>
      <c r="AC6" s="27"/>
    </row>
    <row r="7" spans="1:29" s="4" customFormat="1" ht="188.25" customHeight="1" outlineLevel="3">
      <c r="A7" s="9">
        <v>8321023</v>
      </c>
      <c r="B7" s="86"/>
      <c r="C7" s="71" t="s">
        <v>4</v>
      </c>
      <c r="D7" s="72" t="s">
        <v>59</v>
      </c>
      <c r="E7" s="73" t="s">
        <v>24</v>
      </c>
      <c r="F7" s="73" t="s">
        <v>1</v>
      </c>
      <c r="G7" s="73" t="s">
        <v>37</v>
      </c>
      <c r="H7" s="73" t="s">
        <v>2</v>
      </c>
      <c r="I7" s="73" t="s">
        <v>0</v>
      </c>
      <c r="J7" s="73"/>
      <c r="K7" s="74">
        <v>10000000</v>
      </c>
      <c r="L7" s="34">
        <f>4000000+6421800+6000000</f>
        <v>16421800</v>
      </c>
      <c r="M7" s="34"/>
      <c r="N7" s="47">
        <v>6419000</v>
      </c>
      <c r="O7" s="34"/>
      <c r="P7" s="34"/>
      <c r="Q7" s="34"/>
      <c r="R7" s="34"/>
      <c r="S7" s="34"/>
      <c r="T7" s="34"/>
      <c r="U7" s="34"/>
      <c r="V7" s="33" t="s">
        <v>44</v>
      </c>
      <c r="W7" s="33" t="s">
        <v>45</v>
      </c>
      <c r="X7" s="33" t="s">
        <v>46</v>
      </c>
      <c r="Y7" s="34"/>
      <c r="Z7" s="34"/>
      <c r="AA7" s="26"/>
      <c r="AB7" s="27"/>
      <c r="AC7" s="27"/>
    </row>
    <row r="8" spans="1:29" s="4" customFormat="1" ht="191.25" customHeight="1" outlineLevel="3">
      <c r="A8" s="9">
        <v>8321032</v>
      </c>
      <c r="B8" s="86"/>
      <c r="C8" s="71" t="s">
        <v>41</v>
      </c>
      <c r="D8" s="72" t="s">
        <v>60</v>
      </c>
      <c r="E8" s="73" t="s">
        <v>24</v>
      </c>
      <c r="F8" s="73" t="s">
        <v>1</v>
      </c>
      <c r="G8" s="73" t="s">
        <v>35</v>
      </c>
      <c r="H8" s="73" t="s">
        <v>2</v>
      </c>
      <c r="I8" s="73" t="s">
        <v>0</v>
      </c>
      <c r="J8" s="73"/>
      <c r="K8" s="74">
        <v>5000000</v>
      </c>
      <c r="L8" s="34">
        <f>2500000+17500000</f>
        <v>20000000</v>
      </c>
      <c r="M8" s="34"/>
      <c r="N8" s="47">
        <v>4000000</v>
      </c>
      <c r="O8" s="34"/>
      <c r="P8" s="33"/>
      <c r="Q8" s="33"/>
      <c r="R8" s="33"/>
      <c r="S8" s="33"/>
      <c r="T8" s="33"/>
      <c r="U8" s="33" t="s">
        <v>44</v>
      </c>
      <c r="V8" s="33" t="s">
        <v>45</v>
      </c>
      <c r="W8" s="33" t="s">
        <v>54</v>
      </c>
      <c r="X8" s="33" t="s">
        <v>55</v>
      </c>
      <c r="Y8" s="33"/>
      <c r="Z8" s="34"/>
      <c r="AA8" s="26"/>
      <c r="AB8" s="27"/>
      <c r="AC8" s="27"/>
    </row>
    <row r="9" spans="1:29" s="12" customFormat="1" ht="186" customHeight="1" outlineLevel="3">
      <c r="A9" s="11">
        <v>8321044</v>
      </c>
      <c r="B9" s="13"/>
      <c r="C9" s="75" t="s">
        <v>5</v>
      </c>
      <c r="D9" s="76" t="s">
        <v>42</v>
      </c>
      <c r="E9" s="77" t="s">
        <v>24</v>
      </c>
      <c r="F9" s="77" t="s">
        <v>1</v>
      </c>
      <c r="G9" s="77" t="s">
        <v>36</v>
      </c>
      <c r="H9" s="77" t="s">
        <v>2</v>
      </c>
      <c r="I9" s="77" t="s">
        <v>0</v>
      </c>
      <c r="J9" s="77"/>
      <c r="K9" s="78">
        <v>3500000</v>
      </c>
      <c r="L9" s="47">
        <v>3500000</v>
      </c>
      <c r="M9" s="47"/>
      <c r="N9" s="47">
        <v>5000000</v>
      </c>
      <c r="O9" s="47"/>
      <c r="P9" s="47"/>
      <c r="Q9" s="47"/>
      <c r="R9" s="33" t="s">
        <v>44</v>
      </c>
      <c r="S9" s="33" t="s">
        <v>45</v>
      </c>
      <c r="T9" s="33" t="s">
        <v>51</v>
      </c>
      <c r="U9" s="63" t="s">
        <v>52</v>
      </c>
      <c r="V9" s="47"/>
      <c r="W9" s="47"/>
      <c r="X9" s="47"/>
      <c r="Y9" s="47"/>
      <c r="Z9" s="47"/>
      <c r="AA9" s="28"/>
      <c r="AB9" s="29"/>
      <c r="AC9" s="29"/>
    </row>
    <row r="10" spans="1:29" s="20" customFormat="1" ht="15.75" outlineLevel="3">
      <c r="A10" s="18"/>
      <c r="B10" s="19"/>
      <c r="C10" s="81" t="s">
        <v>53</v>
      </c>
      <c r="D10" s="82"/>
      <c r="E10" s="79"/>
      <c r="F10" s="79"/>
      <c r="G10" s="79"/>
      <c r="H10" s="79"/>
      <c r="I10" s="79"/>
      <c r="J10" s="79"/>
      <c r="K10" s="80"/>
      <c r="L10" s="48"/>
      <c r="M10" s="48"/>
      <c r="N10" s="48">
        <f>SUM(N6:N9)</f>
        <v>26419000</v>
      </c>
      <c r="O10" s="48">
        <f>SUM(O6:O9)</f>
        <v>0</v>
      </c>
      <c r="P10" s="48">
        <f t="shared" ref="P10:Z10" si="0">SUM(P6:P9)</f>
        <v>0</v>
      </c>
      <c r="Q10" s="48">
        <f t="shared" si="0"/>
        <v>0</v>
      </c>
      <c r="R10" s="37"/>
      <c r="S10" s="48">
        <f t="shared" si="0"/>
        <v>0</v>
      </c>
      <c r="T10" s="48">
        <v>4880000</v>
      </c>
      <c r="U10" s="48">
        <v>11120000</v>
      </c>
      <c r="V10" s="48">
        <f t="shared" si="0"/>
        <v>0</v>
      </c>
      <c r="W10" s="48">
        <v>1000000</v>
      </c>
      <c r="X10" s="48">
        <v>9419000</v>
      </c>
      <c r="Y10" s="48"/>
      <c r="Z10" s="48">
        <f t="shared" si="0"/>
        <v>0</v>
      </c>
      <c r="AA10" s="30"/>
      <c r="AB10" s="31"/>
      <c r="AC10" s="31"/>
    </row>
    <row r="11" spans="1:29" s="17" customFormat="1">
      <c r="A11" s="14"/>
      <c r="B11" s="15"/>
      <c r="C11" s="16"/>
      <c r="D11" s="49"/>
      <c r="E11" s="42"/>
      <c r="F11" s="42"/>
      <c r="G11" s="42"/>
      <c r="H11" s="42"/>
      <c r="I11" s="43"/>
      <c r="J11" s="50"/>
      <c r="K11" s="51"/>
      <c r="L11" s="52"/>
      <c r="M11" s="52"/>
      <c r="N11" s="53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21"/>
      <c r="AB11" s="32"/>
      <c r="AC11" s="32"/>
    </row>
    <row r="12" spans="1:29" s="17" customFormat="1">
      <c r="A12" s="14"/>
      <c r="B12" s="15"/>
      <c r="C12" s="16"/>
      <c r="D12" s="49"/>
      <c r="E12" s="42"/>
      <c r="F12" s="42"/>
      <c r="G12" s="42"/>
      <c r="H12" s="42"/>
      <c r="I12" s="42"/>
      <c r="J12" s="50"/>
      <c r="K12" s="50"/>
      <c r="L12" s="52"/>
      <c r="M12" s="52"/>
      <c r="N12" s="53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21"/>
      <c r="AB12" s="32"/>
      <c r="AC12" s="32"/>
    </row>
    <row r="13" spans="1:29" s="17" customFormat="1">
      <c r="A13" s="14"/>
      <c r="B13" s="15"/>
      <c r="C13" s="16"/>
      <c r="D13" s="49"/>
      <c r="E13" s="42"/>
      <c r="F13" s="42"/>
      <c r="G13" s="42"/>
      <c r="H13" s="42"/>
      <c r="I13" s="42"/>
      <c r="J13" s="50"/>
      <c r="K13" s="51"/>
      <c r="L13" s="52"/>
      <c r="M13" s="52"/>
      <c r="N13" s="53"/>
      <c r="O13" s="53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21"/>
      <c r="AB13" s="32"/>
      <c r="AC13" s="32"/>
    </row>
    <row r="14" spans="1:29" s="17" customFormat="1">
      <c r="A14" s="14"/>
      <c r="B14" s="15"/>
      <c r="C14" s="16"/>
      <c r="D14" s="49"/>
      <c r="E14" s="42"/>
      <c r="F14" s="42"/>
      <c r="G14" s="42"/>
      <c r="H14" s="42"/>
      <c r="I14" s="42"/>
      <c r="J14" s="50"/>
      <c r="K14" s="51"/>
      <c r="L14" s="52"/>
      <c r="M14" s="52"/>
      <c r="N14" s="53"/>
      <c r="O14" s="53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21"/>
      <c r="AB14" s="32"/>
      <c r="AC14" s="32"/>
    </row>
    <row r="15" spans="1:29" s="17" customFormat="1">
      <c r="A15" s="14"/>
      <c r="B15" s="15"/>
      <c r="C15" s="16"/>
      <c r="D15" s="49"/>
      <c r="E15" s="42"/>
      <c r="F15" s="42"/>
      <c r="G15" s="42"/>
      <c r="H15" s="42"/>
      <c r="I15" s="42"/>
      <c r="J15" s="50"/>
      <c r="K15" s="51"/>
      <c r="L15" s="52"/>
      <c r="M15" s="52"/>
      <c r="N15" s="53"/>
      <c r="O15" s="53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21"/>
      <c r="AB15" s="32"/>
      <c r="AC15" s="32"/>
    </row>
    <row r="16" spans="1:29" s="17" customFormat="1">
      <c r="A16" s="14"/>
      <c r="B16" s="15"/>
      <c r="C16" s="16"/>
      <c r="D16" s="49"/>
      <c r="E16" s="42"/>
      <c r="F16" s="42"/>
      <c r="G16" s="42"/>
      <c r="H16" s="42"/>
      <c r="I16" s="42"/>
      <c r="J16" s="50"/>
      <c r="K16" s="50"/>
      <c r="L16" s="52"/>
      <c r="M16" s="52"/>
      <c r="N16" s="53"/>
      <c r="O16" s="53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21"/>
      <c r="AB16" s="32"/>
      <c r="AC16" s="32"/>
    </row>
    <row r="19" spans="4:11">
      <c r="K19" s="56"/>
    </row>
    <row r="20" spans="4:11">
      <c r="K20" s="60"/>
    </row>
    <row r="21" spans="4:11">
      <c r="K21" s="60"/>
    </row>
    <row r="22" spans="4:11">
      <c r="K22" s="61"/>
    </row>
    <row r="24" spans="4:11">
      <c r="K24" s="60"/>
    </row>
    <row r="25" spans="4:11">
      <c r="K25" s="60"/>
    </row>
    <row r="26" spans="4:11" hidden="1">
      <c r="K26" s="61"/>
    </row>
    <row r="27" spans="4:11" hidden="1">
      <c r="K27" s="61"/>
    </row>
    <row r="28" spans="4:11" ht="22.5" hidden="1" customHeight="1">
      <c r="K28" s="61"/>
    </row>
    <row r="29" spans="4:11" ht="22.5" hidden="1" customHeight="1">
      <c r="K29" s="61"/>
    </row>
    <row r="30" spans="4:11" hidden="1">
      <c r="D30" s="35" t="s">
        <v>31</v>
      </c>
      <c r="I30" s="36"/>
      <c r="J30" s="44"/>
      <c r="K30" s="62"/>
    </row>
    <row r="31" spans="4:11" hidden="1">
      <c r="I31" s="36"/>
      <c r="J31" s="44"/>
      <c r="K31" s="62"/>
    </row>
    <row r="32" spans="4:11" hidden="1">
      <c r="I32" s="36"/>
      <c r="J32" s="44"/>
      <c r="K32" s="62"/>
    </row>
    <row r="33" spans="4:11" hidden="1">
      <c r="I33" s="36"/>
      <c r="J33" s="44"/>
      <c r="K33" s="62"/>
    </row>
    <row r="34" spans="4:11" hidden="1">
      <c r="I34" s="36"/>
      <c r="J34" s="44"/>
      <c r="K34" s="62"/>
    </row>
    <row r="35" spans="4:11" hidden="1">
      <c r="I35" s="36"/>
      <c r="J35" s="44"/>
      <c r="K35" s="62"/>
    </row>
    <row r="36" spans="4:11" hidden="1">
      <c r="I36" s="36"/>
      <c r="J36" s="44"/>
      <c r="K36" s="62"/>
    </row>
    <row r="37" spans="4:11" hidden="1">
      <c r="I37" s="36"/>
      <c r="J37" s="44"/>
      <c r="K37" s="62"/>
    </row>
    <row r="38" spans="4:11" hidden="1">
      <c r="I38" s="36"/>
      <c r="J38" s="44"/>
      <c r="K38" s="62"/>
    </row>
    <row r="39" spans="4:11" hidden="1">
      <c r="I39" s="36"/>
      <c r="J39" s="44"/>
      <c r="K39" s="62"/>
    </row>
    <row r="40" spans="4:11" hidden="1">
      <c r="I40" s="36"/>
      <c r="J40" s="44"/>
      <c r="K40" s="62"/>
    </row>
    <row r="41" spans="4:11" hidden="1">
      <c r="I41" s="36"/>
      <c r="J41" s="44"/>
      <c r="K41" s="62"/>
    </row>
    <row r="42" spans="4:11" hidden="1">
      <c r="D42" s="55"/>
    </row>
    <row r="43" spans="4:11" hidden="1">
      <c r="D43" s="35" t="s">
        <v>27</v>
      </c>
    </row>
    <row r="44" spans="4:11" hidden="1">
      <c r="D44" s="35" t="s">
        <v>29</v>
      </c>
    </row>
    <row r="45" spans="4:11" hidden="1">
      <c r="D45" s="35" t="s">
        <v>28</v>
      </c>
      <c r="E45" s="10" t="s">
        <v>25</v>
      </c>
    </row>
    <row r="46" spans="4:11" hidden="1">
      <c r="D46" s="35" t="s">
        <v>26</v>
      </c>
    </row>
    <row r="47" spans="4:11" hidden="1">
      <c r="D47" s="35" t="s">
        <v>30</v>
      </c>
    </row>
    <row r="48" spans="4:11" hidden="1">
      <c r="D48" s="35" t="s">
        <v>32</v>
      </c>
    </row>
    <row r="49" hidden="1"/>
    <row r="50" hidden="1"/>
    <row r="51" hidden="1"/>
    <row r="52" hidden="1"/>
  </sheetData>
  <mergeCells count="11">
    <mergeCell ref="C10:D10"/>
    <mergeCell ref="C1:Z1"/>
    <mergeCell ref="A4:A5"/>
    <mergeCell ref="B6:B8"/>
    <mergeCell ref="C4:C5"/>
    <mergeCell ref="D4:D5"/>
    <mergeCell ref="N4:N5"/>
    <mergeCell ref="O4:Q4"/>
    <mergeCell ref="R4:T4"/>
    <mergeCell ref="U4:W4"/>
    <mergeCell ref="X4:Z4"/>
  </mergeCells>
  <pageMargins left="0.27559055118110237" right="0.15748031496062992" top="0.19685039370078741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 Субс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PC-04</cp:lastModifiedBy>
  <cp:lastPrinted>2017-01-31T00:11:18Z</cp:lastPrinted>
  <dcterms:created xsi:type="dcterms:W3CDTF">2014-10-16T00:13:07Z</dcterms:created>
  <dcterms:modified xsi:type="dcterms:W3CDTF">2017-06-22T04:46:26Z</dcterms:modified>
</cp:coreProperties>
</file>