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32" activeTab="0"/>
  </bookViews>
  <sheets>
    <sheet name="Приложение №1" sheetId="1" r:id="rId1"/>
    <sheet name="Приложение №2" sheetId="2" r:id="rId2"/>
  </sheets>
  <definedNames/>
  <calcPr fullCalcOnLoad="1"/>
</workbook>
</file>

<file path=xl/sharedStrings.xml><?xml version="1.0" encoding="utf-8"?>
<sst xmlns="http://schemas.openxmlformats.org/spreadsheetml/2006/main" count="143" uniqueCount="78">
  <si>
    <t>Федеральный бюджет</t>
  </si>
  <si>
    <t>Местные бюджеты</t>
  </si>
  <si>
    <t>Всего:</t>
  </si>
  <si>
    <t>№</t>
  </si>
  <si>
    <t>Единица измерения</t>
  </si>
  <si>
    <t>Значения показателей</t>
  </si>
  <si>
    <t>Наименование программы/подпрограммы/индикатора</t>
  </si>
  <si>
    <t xml:space="preserve">Плановый период </t>
  </si>
  <si>
    <t>1.1.</t>
  </si>
  <si>
    <t>1.2.</t>
  </si>
  <si>
    <t>Статус структурного элемента</t>
  </si>
  <si>
    <t xml:space="preserve">Наименование муниципальной программы, подпрограммы, мероприятия </t>
  </si>
  <si>
    <t xml:space="preserve">(М-Х-Х-Х-Х)** </t>
  </si>
  <si>
    <t>Источник финансирования</t>
  </si>
  <si>
    <t>Объемы бюджетных ассигнований</t>
  </si>
  <si>
    <t>Государственный бюджет Республики Саха (Якутия)</t>
  </si>
  <si>
    <t>Внебюджетные источники</t>
  </si>
  <si>
    <t>Мероприятие 1.1</t>
  </si>
  <si>
    <t>Мероприятие 1.2</t>
  </si>
  <si>
    <t>Муниципальная программа «Развитие предпринимательства в Вилюйском улусе Республики Саха (Якутия)  на 2022-2027 годы»</t>
  </si>
  <si>
    <t xml:space="preserve">Сведения о целевых индикаторах (показателях) муниципальной  программы в разрезе подпрограмм, </t>
  </si>
  <si>
    <t>включенных в состав муниципальной программы</t>
  </si>
  <si>
    <t>Ресурсное обеспечение</t>
  </si>
  <si>
    <t>реализации муниципальной программы</t>
  </si>
  <si>
    <t xml:space="preserve"> (тыс. рублей)</t>
  </si>
  <si>
    <t>Муниципальная программа</t>
  </si>
  <si>
    <t xml:space="preserve">Мероприятия, направленные на развитие малого и среднего предпринимательства  (конференции, семинары, круглые столы, совещания и др.) </t>
  </si>
  <si>
    <t xml:space="preserve">Количество субъектов малого среднего предпринимательства, получивших финансовую поддержку в виде гранта, субсидии, займа. </t>
  </si>
  <si>
    <t>Количество вновь созданных рабочих мест из числа субъектов малого и среднего предпринимательства, получивших финансовую поддержку в виде гранта, субсидии.</t>
  </si>
  <si>
    <t>Количество субъектов малого среднего предпринимательства, получивших консультационную поддержку</t>
  </si>
  <si>
    <t>шт</t>
  </si>
  <si>
    <t> количество субъектов МСП и самозанятых граждан, воспользовавшихся имущественной поддержкой;</t>
  </si>
  <si>
    <t>Развитие инфраструктуры поддержки малого и среднего предпринимательства" - Бизнес-инкубатор</t>
  </si>
  <si>
    <t>Количество резидентов бизнес-инкубатора</t>
  </si>
  <si>
    <t>Мероприятие 1.2.3.</t>
  </si>
  <si>
    <t>Мероприятие 1.2.2.</t>
  </si>
  <si>
    <t>Создание благоприятных условий для развития и повышения конкурентоспособности малого и среднего предпринимательства на территории Вилюйского улуса</t>
  </si>
  <si>
    <t>ед.</t>
  </si>
  <si>
    <t xml:space="preserve">отчетный 2020 год </t>
  </si>
  <si>
    <t xml:space="preserve">текущий 2021 год </t>
  </si>
  <si>
    <t>Количество субъектов малого и среднего предпринимательства в Вилюйском районе</t>
  </si>
  <si>
    <t>к мунипальной программе</t>
  </si>
  <si>
    <t>Предоставление субсидий для субъектов МСП</t>
  </si>
  <si>
    <t>Задача 1.</t>
  </si>
  <si>
    <t>Задача №1 Финансовая и имущественная поддержка  субъектов малого и среднего предпринимательства</t>
  </si>
  <si>
    <t>Задача №2 Формирование благоприятной деловой среды для субъектов малого предпринимательства и пропаганда предпринимательской деятельности</t>
  </si>
  <si>
    <t>Финансовая и имущественная поддержка  субъектов малого и среднего предпринимательства</t>
  </si>
  <si>
    <t>Задача 2.</t>
  </si>
  <si>
    <t>Формирование благоприятной деловой среды для субъектов малого предпринимательства и пропаганда предпринимательской деятельности</t>
  </si>
  <si>
    <t>ВСЕГО</t>
  </si>
  <si>
    <t>Расширение доступа субъектов малого и среднего предпринимательства к финансовым и материальнм ресурсам (Субсидия ФОНД "ПСМСП", имущественная поддержка)</t>
  </si>
  <si>
    <t>Количество мероприятий в целях пропоганды предпринимательства</t>
  </si>
  <si>
    <t>Приложение № 1</t>
  </si>
  <si>
    <t>Численность занятых в сфере малого и среднего предпринимательства, включая индивидуальных предпринимателей</t>
  </si>
  <si>
    <t>Объем туристского потока, тыс.чел</t>
  </si>
  <si>
    <t>Доля занятых в секторе малого и среднего предпринимательства в среднегодовой численности занятых, %</t>
  </si>
  <si>
    <t>Количество созданных рабочих мест нарастающим итогом, ед.</t>
  </si>
  <si>
    <t>Доля продукции малого и среднего предпринимательства в ВМП,%</t>
  </si>
  <si>
    <t>Рост числа предприятий малого и среднего бизнеса, нарастающим итогом, по сравнению с базовым годом %</t>
  </si>
  <si>
    <t>Рост налоговых поступлений в бюджет, нарастающим итогом, по сравнению с базовым годом %</t>
  </si>
  <si>
    <t>Рост занятости населения, нарастающим итогом, по сравнению с базовым годом %</t>
  </si>
  <si>
    <t>ед</t>
  </si>
  <si>
    <t>%</t>
  </si>
  <si>
    <t>№  мероприятия, соответствующей плану мероприятия по реализации Стратегии социально-экономического развития МР «Вилюйский улус (район)»  РС(Я)на период до 2032 года</t>
  </si>
  <si>
    <t>1.3, 6.7, 6.8, 6.9, 6.10, 6.12, 8.1, 8.3, 8.4, 8.6, 8.7, 8.8, 8.9,</t>
  </si>
  <si>
    <t>6.7, 6.8, 6.9, 6.10, 6.12, 8.1, 8.3, 8.4, 8.6, 8.7, 8.8, 8.9,</t>
  </si>
  <si>
    <t>6.11, 8.1, 8.2, 8.4, 8.5, 8.6, 8.10,</t>
  </si>
  <si>
    <t>6.10, 8.2, 8.4, 8.6, 8.7, 8.10,</t>
  </si>
  <si>
    <t>Подмероприятие 1.1.1.</t>
  </si>
  <si>
    <t>Подмероприятие 1.2.1.</t>
  </si>
  <si>
    <t>Приложение № 2</t>
  </si>
  <si>
    <t>Подмероприятие 1.2.2.</t>
  </si>
  <si>
    <t>Подмероприятие 1.1.2.</t>
  </si>
  <si>
    <t>Имущественная поддержка МСП</t>
  </si>
  <si>
    <t>Пополнение оборотных средств объекта инфраструктуры, осуществляющего предоставление займов.</t>
  </si>
  <si>
    <t>Предоставление субсидий на реализацию социально-значимых проектов МСП.</t>
  </si>
  <si>
    <t xml:space="preserve">Поддержка местных товаропроизводителей </t>
  </si>
  <si>
    <t>тыс.чел.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</si>
</sst>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.0_р_._-;\-* #,##0.0_р_._-;_-* &quot;-&quot;?_р_._-;_-@_-"/>
    <numFmt numFmtId="175" formatCode="#,##0.00_ ;\-#,##0.00\ "/>
    <numFmt numFmtId="176" formatCode="0.000"/>
    <numFmt numFmtId="177" formatCode="0.0000"/>
    <numFmt numFmtId="178" formatCode="#,##0.0"/>
    <numFmt numFmtId="179" formatCode="_-* #,##0.0_р_._-;\-* #,##0.0_р_._-;_-* &quot;-&quot;??_р_._-;_-@_-"/>
    <numFmt numFmtId="180" formatCode="#,##0.0000"/>
    <numFmt numFmtId="181" formatCode="_-* #,##0.0000_р_._-;\-* #,##0.0000_р_._-;_-* &quot;-&quot;????_р_._-;_-@_-"/>
    <numFmt numFmtId="182" formatCode="#,##0.00000"/>
    <numFmt numFmtId="183" formatCode="_-* #,##0.00000_р_._-;\-* #,##0.00000_р_._-;_-* &quot;-&quot;?????_р_._-;_-@_-"/>
    <numFmt numFmtId="184" formatCode="#,##0.000"/>
    <numFmt numFmtId="185" formatCode="#,##0.000000"/>
    <numFmt numFmtId="186" formatCode="#,##0_ ;\-#,##0\ "/>
    <numFmt numFmtId="187" formatCode="0.0"/>
    <numFmt numFmtId="188" formatCode="#,##0.0_ ;\-#,##0.0\ 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_р_._-;\-* #,##0.000_р_._-;_-* &quot;-&quot;???_р_._-;_-@_-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trike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trike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 indent="2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71" fontId="51" fillId="0" borderId="10" xfId="61" applyFont="1" applyBorder="1" applyAlignment="1">
      <alignment vertical="center" wrapText="1"/>
    </xf>
    <xf numFmtId="171" fontId="47" fillId="0" borderId="10" xfId="6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33" borderId="10" xfId="64" applyFont="1" applyFill="1" applyBorder="1" applyAlignment="1">
      <alignment wrapText="1"/>
    </xf>
    <xf numFmtId="0" fontId="45" fillId="32" borderId="10" xfId="64" applyBorder="1" applyAlignment="1">
      <alignment vertical="center" wrapText="1"/>
    </xf>
    <xf numFmtId="1" fontId="45" fillId="32" borderId="10" xfId="64" applyNumberFormat="1" applyBorder="1" applyAlignment="1">
      <alignment vertical="center" wrapText="1"/>
    </xf>
    <xf numFmtId="187" fontId="4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87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2" fillId="0" borderId="10" xfId="64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171" fontId="47" fillId="33" borderId="10" xfId="61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16" fontId="47" fillId="0" borderId="14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6"/>
  <sheetViews>
    <sheetView tabSelected="1" zoomScalePageLayoutView="0" workbookViewId="0" topLeftCell="A28">
      <selection activeCell="E16" sqref="E16"/>
    </sheetView>
  </sheetViews>
  <sheetFormatPr defaultColWidth="9.140625" defaultRowHeight="15"/>
  <cols>
    <col min="1" max="1" width="19.140625" style="0" customWidth="1"/>
    <col min="2" max="2" width="32.140625" style="0" customWidth="1"/>
    <col min="3" max="3" width="34.8515625" style="0" customWidth="1"/>
    <col min="4" max="4" width="21.8515625" style="0" customWidth="1"/>
    <col min="5" max="5" width="15.421875" style="0" customWidth="1"/>
    <col min="7" max="7" width="11.57421875" style="0" customWidth="1"/>
    <col min="8" max="8" width="11.7109375" style="0" customWidth="1"/>
    <col min="9" max="9" width="10.28125" style="0" customWidth="1"/>
    <col min="10" max="10" width="10.00390625" style="0" customWidth="1"/>
    <col min="11" max="11" width="12.28125" style="0" customWidth="1"/>
  </cols>
  <sheetData>
    <row r="1" spans="1:11" ht="15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 s="54" t="s">
        <v>23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">
      <c r="A6" s="55" t="s">
        <v>24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60">
      <c r="A7" s="40" t="s">
        <v>10</v>
      </c>
      <c r="B7" s="40" t="s">
        <v>11</v>
      </c>
      <c r="C7" s="5" t="s">
        <v>63</v>
      </c>
      <c r="D7" s="40" t="s">
        <v>13</v>
      </c>
      <c r="E7" s="41" t="s">
        <v>49</v>
      </c>
      <c r="F7" s="40" t="s">
        <v>14</v>
      </c>
      <c r="G7" s="40"/>
      <c r="H7" s="40"/>
      <c r="I7" s="40"/>
      <c r="J7" s="40"/>
      <c r="K7" s="40"/>
    </row>
    <row r="8" spans="1:11" ht="15">
      <c r="A8" s="40"/>
      <c r="B8" s="40"/>
      <c r="C8" s="5" t="s">
        <v>12</v>
      </c>
      <c r="D8" s="40"/>
      <c r="E8" s="42"/>
      <c r="F8" s="5">
        <v>2022</v>
      </c>
      <c r="G8" s="5">
        <v>2023</v>
      </c>
      <c r="H8" s="5">
        <v>2024</v>
      </c>
      <c r="I8" s="5">
        <v>2025</v>
      </c>
      <c r="J8" s="7">
        <v>2026</v>
      </c>
      <c r="K8" s="5">
        <v>2027</v>
      </c>
    </row>
    <row r="9" spans="1:11" ht="15">
      <c r="A9" s="5">
        <v>1</v>
      </c>
      <c r="B9" s="5">
        <v>2</v>
      </c>
      <c r="C9" s="5">
        <v>3</v>
      </c>
      <c r="D9" s="5">
        <v>4</v>
      </c>
      <c r="E9" s="7"/>
      <c r="F9" s="5">
        <v>5</v>
      </c>
      <c r="G9" s="5">
        <v>6</v>
      </c>
      <c r="H9" s="5">
        <v>7</v>
      </c>
      <c r="I9" s="37">
        <v>8</v>
      </c>
      <c r="J9" s="37">
        <v>9</v>
      </c>
      <c r="K9" s="37">
        <v>10</v>
      </c>
    </row>
    <row r="10" spans="1:11" ht="15">
      <c r="A10" s="44" t="s">
        <v>25</v>
      </c>
      <c r="B10" s="44" t="s">
        <v>19</v>
      </c>
      <c r="C10" s="44"/>
      <c r="D10" s="16" t="s">
        <v>2</v>
      </c>
      <c r="E10" s="17">
        <f>SUM(F10:K10)</f>
        <v>55200</v>
      </c>
      <c r="F10" s="17">
        <f>F13</f>
        <v>9200</v>
      </c>
      <c r="G10" s="17">
        <f>G13</f>
        <v>9200</v>
      </c>
      <c r="H10" s="17">
        <f>H13</f>
        <v>9200</v>
      </c>
      <c r="I10" s="17">
        <f>I13</f>
        <v>9200</v>
      </c>
      <c r="J10" s="17">
        <f>J13</f>
        <v>9200</v>
      </c>
      <c r="K10" s="17">
        <f>K13</f>
        <v>9200</v>
      </c>
    </row>
    <row r="11" spans="1:11" ht="36">
      <c r="A11" s="44"/>
      <c r="B11" s="44"/>
      <c r="C11" s="44"/>
      <c r="D11" s="16" t="s">
        <v>15</v>
      </c>
      <c r="E11" s="17">
        <f aca="true" t="shared" si="0" ref="E10:K14">+E16+E51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</row>
    <row r="12" spans="1:11" ht="15">
      <c r="A12" s="44"/>
      <c r="B12" s="44"/>
      <c r="C12" s="44"/>
      <c r="D12" s="16" t="s"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7">
        <f t="shared" si="0"/>
        <v>0</v>
      </c>
      <c r="K12" s="17">
        <f t="shared" si="0"/>
        <v>0</v>
      </c>
    </row>
    <row r="13" spans="1:11" ht="15">
      <c r="A13" s="44"/>
      <c r="B13" s="44"/>
      <c r="C13" s="44"/>
      <c r="D13" s="16" t="s">
        <v>1</v>
      </c>
      <c r="E13" s="17">
        <f>SUM(F13:K13)</f>
        <v>55200</v>
      </c>
      <c r="F13" s="17">
        <f>F18+F53</f>
        <v>9200</v>
      </c>
      <c r="G13" s="17">
        <f>G18+G53</f>
        <v>9200</v>
      </c>
      <c r="H13" s="17">
        <f>H18+H53</f>
        <v>9200</v>
      </c>
      <c r="I13" s="17">
        <f>I18+I53</f>
        <v>9200</v>
      </c>
      <c r="J13" s="17">
        <f>J18+J53</f>
        <v>9200</v>
      </c>
      <c r="K13" s="17">
        <f>K18+K53</f>
        <v>9200</v>
      </c>
    </row>
    <row r="14" spans="1:11" ht="24">
      <c r="A14" s="44"/>
      <c r="B14" s="44"/>
      <c r="C14" s="44"/>
      <c r="D14" s="16" t="s">
        <v>16</v>
      </c>
      <c r="E14" s="17">
        <f t="shared" si="0"/>
        <v>0</v>
      </c>
      <c r="F14" s="17">
        <f t="shared" si="0"/>
        <v>0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  <c r="K14" s="17">
        <f t="shared" si="0"/>
        <v>0</v>
      </c>
    </row>
    <row r="15" spans="1:11" ht="15">
      <c r="A15" s="44" t="s">
        <v>43</v>
      </c>
      <c r="B15" s="44" t="s">
        <v>46</v>
      </c>
      <c r="C15" s="44"/>
      <c r="D15" s="16" t="s">
        <v>2</v>
      </c>
      <c r="E15" s="17">
        <f>SUM(F15:K15)</f>
        <v>36000</v>
      </c>
      <c r="F15" s="17">
        <f aca="true" t="shared" si="1" ref="E15:K19">+F20+F35</f>
        <v>6000</v>
      </c>
      <c r="G15" s="17">
        <f t="shared" si="1"/>
        <v>6000</v>
      </c>
      <c r="H15" s="17">
        <f t="shared" si="1"/>
        <v>6000</v>
      </c>
      <c r="I15" s="17">
        <f t="shared" si="1"/>
        <v>6000</v>
      </c>
      <c r="J15" s="17">
        <f t="shared" si="1"/>
        <v>6000</v>
      </c>
      <c r="K15" s="17">
        <f t="shared" si="1"/>
        <v>6000</v>
      </c>
    </row>
    <row r="16" spans="1:11" ht="36">
      <c r="A16" s="44"/>
      <c r="B16" s="44"/>
      <c r="C16" s="44"/>
      <c r="D16" s="16" t="s">
        <v>15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</row>
    <row r="17" spans="1:11" ht="15">
      <c r="A17" s="44"/>
      <c r="B17" s="44"/>
      <c r="C17" s="44"/>
      <c r="D17" s="16" t="s"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</row>
    <row r="18" spans="1:11" ht="15">
      <c r="A18" s="44"/>
      <c r="B18" s="44"/>
      <c r="C18" s="44"/>
      <c r="D18" s="16" t="s">
        <v>1</v>
      </c>
      <c r="E18" s="17">
        <f>SUM(F18:K18)</f>
        <v>36000</v>
      </c>
      <c r="F18" s="17">
        <f>F23+F35</f>
        <v>6000</v>
      </c>
      <c r="G18" s="17">
        <f>G23+G35</f>
        <v>6000</v>
      </c>
      <c r="H18" s="17">
        <f>H23+H35</f>
        <v>6000</v>
      </c>
      <c r="I18" s="17">
        <f>I23+I35</f>
        <v>6000</v>
      </c>
      <c r="J18" s="17">
        <f>J23+J35</f>
        <v>6000</v>
      </c>
      <c r="K18" s="17">
        <f>K23+K35</f>
        <v>6000</v>
      </c>
    </row>
    <row r="19" spans="1:11" ht="24">
      <c r="A19" s="44"/>
      <c r="B19" s="44"/>
      <c r="C19" s="44"/>
      <c r="D19" s="16" t="s">
        <v>16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0</v>
      </c>
      <c r="I19" s="17">
        <f t="shared" si="1"/>
        <v>0</v>
      </c>
      <c r="J19" s="17">
        <f t="shared" si="1"/>
        <v>0</v>
      </c>
      <c r="K19" s="17">
        <f t="shared" si="1"/>
        <v>0</v>
      </c>
    </row>
    <row r="20" spans="1:11" ht="15">
      <c r="A20" s="44" t="s">
        <v>17</v>
      </c>
      <c r="B20" s="49" t="s">
        <v>50</v>
      </c>
      <c r="C20" s="40" t="s">
        <v>65</v>
      </c>
      <c r="D20" s="35" t="s">
        <v>2</v>
      </c>
      <c r="E20" s="17">
        <f>SUM(F20:K20)</f>
        <v>12000</v>
      </c>
      <c r="F20" s="17">
        <f>F25+F30</f>
        <v>2000</v>
      </c>
      <c r="G20" s="17">
        <f>G25+G30</f>
        <v>2000</v>
      </c>
      <c r="H20" s="17">
        <f>H25+H30</f>
        <v>2000</v>
      </c>
      <c r="I20" s="17">
        <f>I25+I30</f>
        <v>2000</v>
      </c>
      <c r="J20" s="17">
        <f>J25+J30</f>
        <v>2000</v>
      </c>
      <c r="K20" s="17">
        <f>K25+K30</f>
        <v>2000</v>
      </c>
    </row>
    <row r="21" spans="1:11" ht="24">
      <c r="A21" s="44"/>
      <c r="B21" s="49"/>
      <c r="C21" s="40"/>
      <c r="D21" s="4" t="s">
        <v>15</v>
      </c>
      <c r="E21" s="18">
        <f aca="true" t="shared" si="2" ref="E21:E64">SUM(F21:K21)</f>
        <v>0</v>
      </c>
      <c r="F21" s="18"/>
      <c r="G21" s="18"/>
      <c r="H21" s="18"/>
      <c r="I21" s="18"/>
      <c r="J21" s="18"/>
      <c r="K21" s="18"/>
    </row>
    <row r="22" spans="1:11" ht="15">
      <c r="A22" s="44"/>
      <c r="B22" s="49"/>
      <c r="C22" s="40"/>
      <c r="D22" s="4" t="s">
        <v>0</v>
      </c>
      <c r="E22" s="18">
        <f t="shared" si="2"/>
        <v>0</v>
      </c>
      <c r="F22" s="18"/>
      <c r="G22" s="18"/>
      <c r="H22" s="18"/>
      <c r="I22" s="18"/>
      <c r="J22" s="18"/>
      <c r="K22" s="18"/>
    </row>
    <row r="23" spans="1:11" ht="15">
      <c r="A23" s="44"/>
      <c r="B23" s="49"/>
      <c r="C23" s="40"/>
      <c r="D23" s="4" t="s">
        <v>1</v>
      </c>
      <c r="E23" s="18">
        <f t="shared" si="2"/>
        <v>12000</v>
      </c>
      <c r="F23" s="18">
        <f>F25+F30</f>
        <v>2000</v>
      </c>
      <c r="G23" s="18">
        <f>G28+G33</f>
        <v>2000</v>
      </c>
      <c r="H23" s="18">
        <f>H28+H33</f>
        <v>2000</v>
      </c>
      <c r="I23" s="18">
        <f>I28+I33</f>
        <v>2000</v>
      </c>
      <c r="J23" s="18">
        <f>J28+J33</f>
        <v>2000</v>
      </c>
      <c r="K23" s="18">
        <f>K28+K33</f>
        <v>2000</v>
      </c>
    </row>
    <row r="24" spans="1:11" ht="15">
      <c r="A24" s="44"/>
      <c r="B24" s="49"/>
      <c r="C24" s="40"/>
      <c r="D24" s="4" t="s">
        <v>16</v>
      </c>
      <c r="E24" s="18">
        <f t="shared" si="2"/>
        <v>0</v>
      </c>
      <c r="F24" s="18">
        <f aca="true" t="shared" si="3" ref="F24:K27">SUM(G24:L24)</f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8">
        <f t="shared" si="3"/>
        <v>0</v>
      </c>
    </row>
    <row r="25" spans="1:11" ht="24" customHeight="1">
      <c r="A25" s="41" t="s">
        <v>68</v>
      </c>
      <c r="B25" s="50" t="s">
        <v>73</v>
      </c>
      <c r="C25" s="41" t="s">
        <v>65</v>
      </c>
      <c r="D25" s="35" t="s">
        <v>2</v>
      </c>
      <c r="E25" s="17">
        <f>SUM(F25:K25)</f>
        <v>6000</v>
      </c>
      <c r="F25" s="17">
        <f>F28</f>
        <v>1000</v>
      </c>
      <c r="G25" s="17">
        <f>G28</f>
        <v>1000</v>
      </c>
      <c r="H25" s="17">
        <f>H28</f>
        <v>1000</v>
      </c>
      <c r="I25" s="17">
        <f>I28</f>
        <v>1000</v>
      </c>
      <c r="J25" s="17">
        <f>J28</f>
        <v>1000</v>
      </c>
      <c r="K25" s="17">
        <f>K28</f>
        <v>1000</v>
      </c>
    </row>
    <row r="26" spans="1:11" ht="24">
      <c r="A26" s="43"/>
      <c r="B26" s="51"/>
      <c r="C26" s="43"/>
      <c r="D26" s="31" t="s">
        <v>15</v>
      </c>
      <c r="E26" s="18"/>
      <c r="F26" s="18"/>
      <c r="G26" s="18"/>
      <c r="H26" s="18"/>
      <c r="I26" s="18"/>
      <c r="J26" s="18"/>
      <c r="K26" s="18"/>
    </row>
    <row r="27" spans="1:11" ht="15">
      <c r="A27" s="43"/>
      <c r="B27" s="51"/>
      <c r="C27" s="43"/>
      <c r="D27" s="31" t="s">
        <v>0</v>
      </c>
      <c r="E27" s="18">
        <f t="shared" si="2"/>
        <v>0</v>
      </c>
      <c r="F27" s="18">
        <f t="shared" si="3"/>
        <v>0</v>
      </c>
      <c r="G27" s="18">
        <f t="shared" si="3"/>
        <v>0</v>
      </c>
      <c r="H27" s="18">
        <f t="shared" si="3"/>
        <v>0</v>
      </c>
      <c r="I27" s="18">
        <f t="shared" si="3"/>
        <v>0</v>
      </c>
      <c r="J27" s="18">
        <f t="shared" si="3"/>
        <v>0</v>
      </c>
      <c r="K27" s="18">
        <f t="shared" si="3"/>
        <v>0</v>
      </c>
    </row>
    <row r="28" spans="1:11" ht="15">
      <c r="A28" s="43"/>
      <c r="B28" s="51"/>
      <c r="C28" s="43"/>
      <c r="D28" s="31" t="s">
        <v>1</v>
      </c>
      <c r="E28" s="18">
        <f t="shared" si="2"/>
        <v>6000</v>
      </c>
      <c r="F28" s="18">
        <v>1000</v>
      </c>
      <c r="G28" s="18">
        <v>1000</v>
      </c>
      <c r="H28" s="18">
        <v>1000</v>
      </c>
      <c r="I28" s="18">
        <v>1000</v>
      </c>
      <c r="J28" s="18">
        <v>1000</v>
      </c>
      <c r="K28" s="18">
        <v>1000</v>
      </c>
    </row>
    <row r="29" spans="1:11" ht="15">
      <c r="A29" s="42"/>
      <c r="B29" s="52"/>
      <c r="C29" s="42"/>
      <c r="D29" s="31" t="s">
        <v>16</v>
      </c>
      <c r="E29" s="18">
        <f t="shared" si="2"/>
        <v>0</v>
      </c>
      <c r="F29" s="18">
        <f aca="true" t="shared" si="4" ref="F29:K29">SUM(G29:L29)</f>
        <v>0</v>
      </c>
      <c r="G29" s="18">
        <f t="shared" si="4"/>
        <v>0</v>
      </c>
      <c r="H29" s="18">
        <f t="shared" si="4"/>
        <v>0</v>
      </c>
      <c r="I29" s="18">
        <f t="shared" si="4"/>
        <v>0</v>
      </c>
      <c r="J29" s="18">
        <f t="shared" si="4"/>
        <v>0</v>
      </c>
      <c r="K29" s="18">
        <f t="shared" si="4"/>
        <v>0</v>
      </c>
    </row>
    <row r="30" spans="1:11" ht="36.75" customHeight="1">
      <c r="A30" s="41" t="s">
        <v>72</v>
      </c>
      <c r="B30" s="45" t="s">
        <v>74</v>
      </c>
      <c r="C30" s="41" t="s">
        <v>65</v>
      </c>
      <c r="D30" s="32" t="s">
        <v>2</v>
      </c>
      <c r="E30" s="17">
        <f>SUM(E31:E34)</f>
        <v>6000</v>
      </c>
      <c r="F30" s="17">
        <f>F33</f>
        <v>1000</v>
      </c>
      <c r="G30" s="17">
        <f>G33</f>
        <v>1000</v>
      </c>
      <c r="H30" s="17">
        <f>H33</f>
        <v>1000</v>
      </c>
      <c r="I30" s="17">
        <f>I33</f>
        <v>1000</v>
      </c>
      <c r="J30" s="17">
        <f>J33</f>
        <v>1000</v>
      </c>
      <c r="K30" s="17">
        <f>K33</f>
        <v>1000</v>
      </c>
    </row>
    <row r="31" spans="1:11" ht="24">
      <c r="A31" s="43"/>
      <c r="B31" s="46"/>
      <c r="C31" s="43"/>
      <c r="D31" s="31" t="s">
        <v>15</v>
      </c>
      <c r="E31" s="18"/>
      <c r="F31" s="18"/>
      <c r="G31" s="18"/>
      <c r="H31" s="18"/>
      <c r="I31" s="18"/>
      <c r="J31" s="18"/>
      <c r="K31" s="18"/>
    </row>
    <row r="32" spans="1:11" ht="15">
      <c r="A32" s="43"/>
      <c r="B32" s="46"/>
      <c r="C32" s="43"/>
      <c r="D32" s="31" t="s">
        <v>0</v>
      </c>
      <c r="E32" s="18">
        <f t="shared" si="2"/>
        <v>0</v>
      </c>
      <c r="F32" s="18">
        <f aca="true" t="shared" si="5" ref="F32:K32">SUM(G32:L32)</f>
        <v>0</v>
      </c>
      <c r="G32" s="18">
        <f t="shared" si="5"/>
        <v>0</v>
      </c>
      <c r="H32" s="18">
        <f t="shared" si="5"/>
        <v>0</v>
      </c>
      <c r="I32" s="18">
        <f t="shared" si="5"/>
        <v>0</v>
      </c>
      <c r="J32" s="18">
        <f t="shared" si="5"/>
        <v>0</v>
      </c>
      <c r="K32" s="18">
        <f t="shared" si="5"/>
        <v>0</v>
      </c>
    </row>
    <row r="33" spans="1:11" ht="15">
      <c r="A33" s="43"/>
      <c r="B33" s="46"/>
      <c r="C33" s="43"/>
      <c r="D33" s="31" t="s">
        <v>1</v>
      </c>
      <c r="E33" s="18">
        <f>SUM(F33:K33)</f>
        <v>6000</v>
      </c>
      <c r="F33" s="18">
        <v>1000</v>
      </c>
      <c r="G33" s="18">
        <v>1000</v>
      </c>
      <c r="H33" s="18">
        <v>1000</v>
      </c>
      <c r="I33" s="18">
        <v>1000</v>
      </c>
      <c r="J33" s="18">
        <v>1000</v>
      </c>
      <c r="K33" s="18">
        <v>1000</v>
      </c>
    </row>
    <row r="34" spans="1:11" ht="15">
      <c r="A34" s="42"/>
      <c r="B34" s="47"/>
      <c r="C34" s="42"/>
      <c r="D34" s="31" t="s">
        <v>16</v>
      </c>
      <c r="E34" s="18">
        <f>SUM(F34:K34)</f>
        <v>0</v>
      </c>
      <c r="F34" s="18">
        <f aca="true" t="shared" si="6" ref="F34:K34">SUM(G34:L34)</f>
        <v>0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0</v>
      </c>
    </row>
    <row r="35" spans="1:11" ht="15">
      <c r="A35" s="44" t="s">
        <v>18</v>
      </c>
      <c r="B35" s="49" t="s">
        <v>42</v>
      </c>
      <c r="C35" s="41" t="s">
        <v>64</v>
      </c>
      <c r="D35" s="32" t="s">
        <v>2</v>
      </c>
      <c r="E35" s="17">
        <f>SUM(F35:K35)</f>
        <v>24000</v>
      </c>
      <c r="F35" s="17">
        <f>F38</f>
        <v>4000</v>
      </c>
      <c r="G35" s="17">
        <f>G38</f>
        <v>4000</v>
      </c>
      <c r="H35" s="17">
        <f>H38</f>
        <v>4000</v>
      </c>
      <c r="I35" s="17">
        <f>I38</f>
        <v>4000</v>
      </c>
      <c r="J35" s="17">
        <f>J38</f>
        <v>4000</v>
      </c>
      <c r="K35" s="17">
        <f>K38</f>
        <v>4000</v>
      </c>
    </row>
    <row r="36" spans="1:11" ht="24">
      <c r="A36" s="44"/>
      <c r="B36" s="49"/>
      <c r="C36" s="43"/>
      <c r="D36" s="4" t="s">
        <v>15</v>
      </c>
      <c r="E36" s="18">
        <f t="shared" si="2"/>
        <v>0</v>
      </c>
      <c r="F36" s="18">
        <f aca="true" t="shared" si="7" ref="F36:K37">SUM(G36:L36)</f>
        <v>0</v>
      </c>
      <c r="G36" s="18">
        <f t="shared" si="7"/>
        <v>0</v>
      </c>
      <c r="H36" s="18">
        <f t="shared" si="7"/>
        <v>0</v>
      </c>
      <c r="I36" s="18">
        <f t="shared" si="7"/>
        <v>0</v>
      </c>
      <c r="J36" s="18">
        <f t="shared" si="7"/>
        <v>0</v>
      </c>
      <c r="K36" s="18">
        <f t="shared" si="7"/>
        <v>0</v>
      </c>
    </row>
    <row r="37" spans="1:11" ht="15">
      <c r="A37" s="44"/>
      <c r="B37" s="49"/>
      <c r="C37" s="43"/>
      <c r="D37" s="4" t="s">
        <v>0</v>
      </c>
      <c r="E37" s="18">
        <f t="shared" si="2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</row>
    <row r="38" spans="1:11" ht="15">
      <c r="A38" s="44"/>
      <c r="B38" s="49"/>
      <c r="C38" s="43"/>
      <c r="D38" s="4" t="s">
        <v>1</v>
      </c>
      <c r="E38" s="18">
        <f>SUM(F38:K38)</f>
        <v>24000</v>
      </c>
      <c r="F38" s="18">
        <f>F40+F45</f>
        <v>4000</v>
      </c>
      <c r="G38" s="18">
        <f>G40+G45</f>
        <v>4000</v>
      </c>
      <c r="H38" s="18">
        <f>H40+H45</f>
        <v>4000</v>
      </c>
      <c r="I38" s="18">
        <f>I40+I45</f>
        <v>4000</v>
      </c>
      <c r="J38" s="18">
        <f>J40+J45</f>
        <v>4000</v>
      </c>
      <c r="K38" s="18">
        <f>K40+K45</f>
        <v>4000</v>
      </c>
    </row>
    <row r="39" spans="1:11" ht="15">
      <c r="A39" s="44"/>
      <c r="B39" s="49"/>
      <c r="C39" s="42"/>
      <c r="D39" s="4" t="s">
        <v>16</v>
      </c>
      <c r="E39" s="18">
        <f t="shared" si="2"/>
        <v>0</v>
      </c>
      <c r="F39" s="18">
        <f aca="true" t="shared" si="8" ref="F39:K39">SUM(G39:L39)</f>
        <v>0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</row>
    <row r="40" spans="1:11" ht="24" customHeight="1">
      <c r="A40" s="41" t="s">
        <v>69</v>
      </c>
      <c r="B40" s="45" t="s">
        <v>75</v>
      </c>
      <c r="C40" s="41" t="s">
        <v>64</v>
      </c>
      <c r="D40" s="32" t="s">
        <v>2</v>
      </c>
      <c r="E40" s="17">
        <f>E41+E42+E43+E44</f>
        <v>12000</v>
      </c>
      <c r="F40" s="17">
        <f>F43</f>
        <v>2000</v>
      </c>
      <c r="G40" s="17">
        <f>G43</f>
        <v>2000</v>
      </c>
      <c r="H40" s="17">
        <f>H43</f>
        <v>2000</v>
      </c>
      <c r="I40" s="17">
        <f>I43</f>
        <v>2000</v>
      </c>
      <c r="J40" s="17">
        <f>J43</f>
        <v>2000</v>
      </c>
      <c r="K40" s="17">
        <f>K43</f>
        <v>2000</v>
      </c>
    </row>
    <row r="41" spans="1:11" ht="24">
      <c r="A41" s="43"/>
      <c r="B41" s="46"/>
      <c r="C41" s="43"/>
      <c r="D41" s="31" t="s">
        <v>15</v>
      </c>
      <c r="E41" s="18">
        <f t="shared" si="2"/>
        <v>0</v>
      </c>
      <c r="F41" s="18">
        <f aca="true" t="shared" si="9" ref="F41:I42">SUM(G41:L41)</f>
        <v>0</v>
      </c>
      <c r="G41" s="18">
        <f t="shared" si="9"/>
        <v>0</v>
      </c>
      <c r="H41" s="18">
        <f t="shared" si="9"/>
        <v>0</v>
      </c>
      <c r="I41" s="18">
        <f t="shared" si="9"/>
        <v>0</v>
      </c>
      <c r="J41" s="18">
        <f>SUM(K41:P41)</f>
        <v>0</v>
      </c>
      <c r="K41" s="18">
        <f>SUM(L41:Q41)</f>
        <v>0</v>
      </c>
    </row>
    <row r="42" spans="1:11" ht="15">
      <c r="A42" s="43"/>
      <c r="B42" s="46"/>
      <c r="C42" s="43"/>
      <c r="D42" s="31" t="s">
        <v>0</v>
      </c>
      <c r="E42" s="18">
        <f t="shared" si="2"/>
        <v>0</v>
      </c>
      <c r="F42" s="18">
        <f t="shared" si="9"/>
        <v>0</v>
      </c>
      <c r="G42" s="18">
        <f t="shared" si="9"/>
        <v>0</v>
      </c>
      <c r="H42" s="18">
        <f t="shared" si="9"/>
        <v>0</v>
      </c>
      <c r="I42" s="18">
        <f t="shared" si="9"/>
        <v>0</v>
      </c>
      <c r="J42" s="18">
        <f>SUM(K42:P42)</f>
        <v>0</v>
      </c>
      <c r="K42" s="18">
        <f>SUM(L42:Q42)</f>
        <v>0</v>
      </c>
    </row>
    <row r="43" spans="1:11" ht="15">
      <c r="A43" s="43"/>
      <c r="B43" s="46"/>
      <c r="C43" s="43"/>
      <c r="D43" s="31" t="s">
        <v>1</v>
      </c>
      <c r="E43" s="18">
        <f t="shared" si="2"/>
        <v>12000</v>
      </c>
      <c r="F43" s="18">
        <v>2000</v>
      </c>
      <c r="G43" s="18">
        <v>2000</v>
      </c>
      <c r="H43" s="18">
        <v>2000</v>
      </c>
      <c r="I43" s="18">
        <v>2000</v>
      </c>
      <c r="J43" s="18">
        <v>2000</v>
      </c>
      <c r="K43" s="18">
        <v>2000</v>
      </c>
    </row>
    <row r="44" spans="1:11" ht="15">
      <c r="A44" s="42"/>
      <c r="B44" s="47"/>
      <c r="C44" s="42"/>
      <c r="D44" s="31" t="s">
        <v>16</v>
      </c>
      <c r="E44" s="18">
        <f t="shared" si="2"/>
        <v>0</v>
      </c>
      <c r="F44" s="18">
        <f aca="true" t="shared" si="10" ref="F44:K44">SUM(G44:L44)</f>
        <v>0</v>
      </c>
      <c r="G44" s="18">
        <f t="shared" si="10"/>
        <v>0</v>
      </c>
      <c r="H44" s="18">
        <f t="shared" si="10"/>
        <v>0</v>
      </c>
      <c r="I44" s="18">
        <f t="shared" si="10"/>
        <v>0</v>
      </c>
      <c r="J44" s="18">
        <f t="shared" si="10"/>
        <v>0</v>
      </c>
      <c r="K44" s="18">
        <f t="shared" si="10"/>
        <v>0</v>
      </c>
    </row>
    <row r="45" spans="1:11" ht="24" customHeight="1">
      <c r="A45" s="41" t="s">
        <v>71</v>
      </c>
      <c r="B45" s="45" t="s">
        <v>76</v>
      </c>
      <c r="C45" s="41" t="s">
        <v>64</v>
      </c>
      <c r="D45" s="32" t="s">
        <v>2</v>
      </c>
      <c r="E45" s="17">
        <f>E46+E47+E48+E49</f>
        <v>12000</v>
      </c>
      <c r="F45" s="17">
        <f>F48</f>
        <v>2000</v>
      </c>
      <c r="G45" s="17">
        <f>G48</f>
        <v>2000</v>
      </c>
      <c r="H45" s="17">
        <f>H48</f>
        <v>2000</v>
      </c>
      <c r="I45" s="17">
        <f>I48</f>
        <v>2000</v>
      </c>
      <c r="J45" s="17">
        <f>J48</f>
        <v>2000</v>
      </c>
      <c r="K45" s="17">
        <f>K48</f>
        <v>2000</v>
      </c>
    </row>
    <row r="46" spans="1:11" ht="24">
      <c r="A46" s="43"/>
      <c r="B46" s="46"/>
      <c r="C46" s="43"/>
      <c r="D46" s="31" t="s">
        <v>15</v>
      </c>
      <c r="E46" s="18">
        <f t="shared" si="2"/>
        <v>0</v>
      </c>
      <c r="F46" s="18">
        <f aca="true" t="shared" si="11" ref="F46:K47">SUM(G46:L46)</f>
        <v>0</v>
      </c>
      <c r="G46" s="18">
        <f t="shared" si="11"/>
        <v>0</v>
      </c>
      <c r="H46" s="18">
        <f t="shared" si="11"/>
        <v>0</v>
      </c>
      <c r="I46" s="18">
        <f t="shared" si="11"/>
        <v>0</v>
      </c>
      <c r="J46" s="18">
        <f t="shared" si="11"/>
        <v>0</v>
      </c>
      <c r="K46" s="18">
        <f t="shared" si="11"/>
        <v>0</v>
      </c>
    </row>
    <row r="47" spans="1:11" ht="15">
      <c r="A47" s="43"/>
      <c r="B47" s="46"/>
      <c r="C47" s="43"/>
      <c r="D47" s="31" t="s">
        <v>0</v>
      </c>
      <c r="E47" s="18">
        <f t="shared" si="2"/>
        <v>0</v>
      </c>
      <c r="F47" s="18">
        <f t="shared" si="11"/>
        <v>0</v>
      </c>
      <c r="G47" s="18">
        <f t="shared" si="11"/>
        <v>0</v>
      </c>
      <c r="H47" s="18">
        <f t="shared" si="11"/>
        <v>0</v>
      </c>
      <c r="I47" s="18">
        <f t="shared" si="11"/>
        <v>0</v>
      </c>
      <c r="J47" s="18">
        <f t="shared" si="11"/>
        <v>0</v>
      </c>
      <c r="K47" s="18">
        <f t="shared" si="11"/>
        <v>0</v>
      </c>
    </row>
    <row r="48" spans="1:11" ht="15">
      <c r="A48" s="43"/>
      <c r="B48" s="46"/>
      <c r="C48" s="43"/>
      <c r="D48" s="31" t="s">
        <v>1</v>
      </c>
      <c r="E48" s="18">
        <f t="shared" si="2"/>
        <v>12000</v>
      </c>
      <c r="F48" s="18">
        <v>2000</v>
      </c>
      <c r="G48" s="18">
        <v>2000</v>
      </c>
      <c r="H48" s="18">
        <v>2000</v>
      </c>
      <c r="I48" s="18">
        <v>2000</v>
      </c>
      <c r="J48" s="18">
        <v>2000</v>
      </c>
      <c r="K48" s="18">
        <v>2000</v>
      </c>
    </row>
    <row r="49" spans="1:11" ht="15">
      <c r="A49" s="42"/>
      <c r="B49" s="47"/>
      <c r="C49" s="42"/>
      <c r="D49" s="31" t="s">
        <v>16</v>
      </c>
      <c r="E49" s="18">
        <f t="shared" si="2"/>
        <v>0</v>
      </c>
      <c r="F49" s="18"/>
      <c r="G49" s="18"/>
      <c r="H49" s="18"/>
      <c r="I49" s="18"/>
      <c r="J49" s="18"/>
      <c r="K49" s="18"/>
    </row>
    <row r="50" spans="1:11" ht="15">
      <c r="A50" s="44" t="s">
        <v>47</v>
      </c>
      <c r="B50" s="44" t="s">
        <v>48</v>
      </c>
      <c r="C50" s="44"/>
      <c r="D50" s="16" t="s">
        <v>2</v>
      </c>
      <c r="E50" s="17">
        <f>SUM(F50:K50)</f>
        <v>19200</v>
      </c>
      <c r="F50" s="17">
        <f aca="true" t="shared" si="12" ref="F50:K50">+F55+F60</f>
        <v>3200</v>
      </c>
      <c r="G50" s="17">
        <f t="shared" si="12"/>
        <v>3200</v>
      </c>
      <c r="H50" s="17">
        <f t="shared" si="12"/>
        <v>3200</v>
      </c>
      <c r="I50" s="17">
        <f t="shared" si="12"/>
        <v>3200</v>
      </c>
      <c r="J50" s="17">
        <f t="shared" si="12"/>
        <v>3200</v>
      </c>
      <c r="K50" s="17">
        <f t="shared" si="12"/>
        <v>3200</v>
      </c>
    </row>
    <row r="51" spans="1:11" ht="36">
      <c r="A51" s="44"/>
      <c r="B51" s="44"/>
      <c r="C51" s="44"/>
      <c r="D51" s="16" t="s">
        <v>15</v>
      </c>
      <c r="E51" s="17">
        <f aca="true" t="shared" si="13" ref="E51:K51">+E56+E61</f>
        <v>0</v>
      </c>
      <c r="F51" s="17">
        <f t="shared" si="13"/>
        <v>0</v>
      </c>
      <c r="G51" s="17">
        <f t="shared" si="13"/>
        <v>0</v>
      </c>
      <c r="H51" s="17">
        <f t="shared" si="13"/>
        <v>0</v>
      </c>
      <c r="I51" s="17">
        <f t="shared" si="13"/>
        <v>0</v>
      </c>
      <c r="J51" s="17">
        <f t="shared" si="13"/>
        <v>0</v>
      </c>
      <c r="K51" s="17">
        <f t="shared" si="13"/>
        <v>0</v>
      </c>
    </row>
    <row r="52" spans="1:11" ht="15">
      <c r="A52" s="44"/>
      <c r="B52" s="44"/>
      <c r="C52" s="44"/>
      <c r="D52" s="16" t="s">
        <v>0</v>
      </c>
      <c r="E52" s="17">
        <f aca="true" t="shared" si="14" ref="E52:K52">+E57+E62</f>
        <v>0</v>
      </c>
      <c r="F52" s="17">
        <f t="shared" si="14"/>
        <v>0</v>
      </c>
      <c r="G52" s="17">
        <f t="shared" si="14"/>
        <v>0</v>
      </c>
      <c r="H52" s="17">
        <f t="shared" si="14"/>
        <v>0</v>
      </c>
      <c r="I52" s="17">
        <f t="shared" si="14"/>
        <v>0</v>
      </c>
      <c r="J52" s="17">
        <f t="shared" si="14"/>
        <v>0</v>
      </c>
      <c r="K52" s="17">
        <f t="shared" si="14"/>
        <v>0</v>
      </c>
    </row>
    <row r="53" spans="1:11" ht="15">
      <c r="A53" s="44"/>
      <c r="B53" s="44"/>
      <c r="C53" s="44"/>
      <c r="D53" s="16" t="s">
        <v>1</v>
      </c>
      <c r="E53" s="17">
        <f>SUM(F53:K53)</f>
        <v>19200</v>
      </c>
      <c r="F53" s="17">
        <f>F55+F60</f>
        <v>3200</v>
      </c>
      <c r="G53" s="17">
        <f>G55+G60</f>
        <v>3200</v>
      </c>
      <c r="H53" s="17">
        <f>H55+H60</f>
        <v>3200</v>
      </c>
      <c r="I53" s="17">
        <f>I55+I60</f>
        <v>3200</v>
      </c>
      <c r="J53" s="17">
        <f>J55+J60</f>
        <v>3200</v>
      </c>
      <c r="K53" s="17">
        <f>K55+K60</f>
        <v>3200</v>
      </c>
    </row>
    <row r="54" spans="1:11" ht="24">
      <c r="A54" s="44"/>
      <c r="B54" s="44"/>
      <c r="C54" s="44"/>
      <c r="D54" s="16" t="s">
        <v>16</v>
      </c>
      <c r="E54" s="17">
        <f aca="true" t="shared" si="15" ref="E54:K54">+E59+E64</f>
        <v>0</v>
      </c>
      <c r="F54" s="17">
        <f t="shared" si="15"/>
        <v>0</v>
      </c>
      <c r="G54" s="17">
        <f t="shared" si="15"/>
        <v>0</v>
      </c>
      <c r="H54" s="17">
        <f t="shared" si="15"/>
        <v>0</v>
      </c>
      <c r="I54" s="17">
        <f t="shared" si="15"/>
        <v>0</v>
      </c>
      <c r="J54" s="17">
        <f t="shared" si="15"/>
        <v>0</v>
      </c>
      <c r="K54" s="17">
        <f t="shared" si="15"/>
        <v>0</v>
      </c>
    </row>
    <row r="55" spans="1:11" ht="15">
      <c r="A55" s="49" t="s">
        <v>35</v>
      </c>
      <c r="B55" s="49" t="s">
        <v>32</v>
      </c>
      <c r="C55" s="40" t="s">
        <v>66</v>
      </c>
      <c r="D55" s="32" t="s">
        <v>2</v>
      </c>
      <c r="E55" s="17">
        <f>SUM(E56:E59)</f>
        <v>18000</v>
      </c>
      <c r="F55" s="17">
        <f>F58</f>
        <v>3000</v>
      </c>
      <c r="G55" s="17">
        <f>G58</f>
        <v>3000</v>
      </c>
      <c r="H55" s="17">
        <f>H58</f>
        <v>3000</v>
      </c>
      <c r="I55" s="17">
        <f>I58</f>
        <v>3000</v>
      </c>
      <c r="J55" s="17">
        <f>J58</f>
        <v>3000</v>
      </c>
      <c r="K55" s="17">
        <f>K58</f>
        <v>3000</v>
      </c>
    </row>
    <row r="56" spans="1:11" ht="24">
      <c r="A56" s="49"/>
      <c r="B56" s="49"/>
      <c r="C56" s="40"/>
      <c r="D56" s="4" t="s">
        <v>15</v>
      </c>
      <c r="E56" s="18">
        <f t="shared" si="2"/>
        <v>0</v>
      </c>
      <c r="F56" s="18">
        <f aca="true" t="shared" si="16" ref="F56:K57">SUM(G56:L56)</f>
        <v>0</v>
      </c>
      <c r="G56" s="18">
        <f t="shared" si="16"/>
        <v>0</v>
      </c>
      <c r="H56" s="18">
        <f t="shared" si="16"/>
        <v>0</v>
      </c>
      <c r="I56" s="18">
        <f t="shared" si="16"/>
        <v>0</v>
      </c>
      <c r="J56" s="18">
        <f t="shared" si="16"/>
        <v>0</v>
      </c>
      <c r="K56" s="18">
        <f t="shared" si="16"/>
        <v>0</v>
      </c>
    </row>
    <row r="57" spans="1:11" ht="15">
      <c r="A57" s="49"/>
      <c r="B57" s="49"/>
      <c r="C57" s="40"/>
      <c r="D57" s="4" t="s">
        <v>0</v>
      </c>
      <c r="E57" s="18">
        <f t="shared" si="2"/>
        <v>0</v>
      </c>
      <c r="F57" s="18">
        <f t="shared" si="16"/>
        <v>0</v>
      </c>
      <c r="G57" s="18">
        <f t="shared" si="16"/>
        <v>0</v>
      </c>
      <c r="H57" s="18">
        <f t="shared" si="16"/>
        <v>0</v>
      </c>
      <c r="I57" s="18">
        <f t="shared" si="16"/>
        <v>0</v>
      </c>
      <c r="J57" s="18">
        <f t="shared" si="16"/>
        <v>0</v>
      </c>
      <c r="K57" s="18">
        <f t="shared" si="16"/>
        <v>0</v>
      </c>
    </row>
    <row r="58" spans="1:11" ht="15">
      <c r="A58" s="49"/>
      <c r="B58" s="49"/>
      <c r="C58" s="40"/>
      <c r="D58" s="4" t="s">
        <v>1</v>
      </c>
      <c r="E58" s="18">
        <f t="shared" si="2"/>
        <v>18000</v>
      </c>
      <c r="F58" s="18">
        <v>3000</v>
      </c>
      <c r="G58" s="18">
        <v>3000</v>
      </c>
      <c r="H58" s="18">
        <v>3000</v>
      </c>
      <c r="I58" s="36">
        <v>3000</v>
      </c>
      <c r="J58" s="36">
        <v>3000</v>
      </c>
      <c r="K58" s="36">
        <v>3000</v>
      </c>
    </row>
    <row r="59" spans="1:11" ht="15">
      <c r="A59" s="49"/>
      <c r="B59" s="49"/>
      <c r="C59" s="40"/>
      <c r="D59" s="4" t="s">
        <v>16</v>
      </c>
      <c r="E59" s="18">
        <f t="shared" si="2"/>
        <v>0</v>
      </c>
      <c r="F59" s="18"/>
      <c r="G59" s="18"/>
      <c r="H59" s="18"/>
      <c r="I59" s="18"/>
      <c r="J59" s="18"/>
      <c r="K59" s="18"/>
    </row>
    <row r="60" spans="1:11" ht="15">
      <c r="A60" s="49" t="s">
        <v>34</v>
      </c>
      <c r="B60" s="49" t="s">
        <v>26</v>
      </c>
      <c r="C60" s="48" t="s">
        <v>67</v>
      </c>
      <c r="D60" s="32" t="s">
        <v>2</v>
      </c>
      <c r="E60" s="17">
        <f>SUM(E61:E64)</f>
        <v>1200</v>
      </c>
      <c r="F60" s="17">
        <f>F63</f>
        <v>200</v>
      </c>
      <c r="G60" s="17">
        <f>G63</f>
        <v>200</v>
      </c>
      <c r="H60" s="17">
        <f>H63</f>
        <v>200</v>
      </c>
      <c r="I60" s="17">
        <f>I63</f>
        <v>200</v>
      </c>
      <c r="J60" s="17">
        <f>J63</f>
        <v>200</v>
      </c>
      <c r="K60" s="17">
        <f>K63</f>
        <v>200</v>
      </c>
    </row>
    <row r="61" spans="1:11" ht="24">
      <c r="A61" s="49"/>
      <c r="B61" s="49"/>
      <c r="C61" s="43"/>
      <c r="D61" s="4" t="s">
        <v>15</v>
      </c>
      <c r="E61" s="18">
        <f t="shared" si="2"/>
        <v>0</v>
      </c>
      <c r="F61" s="18">
        <f aca="true" t="shared" si="17" ref="F61:K62">SUM(G61:L61)</f>
        <v>0</v>
      </c>
      <c r="G61" s="18">
        <f t="shared" si="17"/>
        <v>0</v>
      </c>
      <c r="H61" s="18">
        <f t="shared" si="17"/>
        <v>0</v>
      </c>
      <c r="I61" s="18">
        <f t="shared" si="17"/>
        <v>0</v>
      </c>
      <c r="J61" s="18">
        <f t="shared" si="17"/>
        <v>0</v>
      </c>
      <c r="K61" s="18">
        <f t="shared" si="17"/>
        <v>0</v>
      </c>
    </row>
    <row r="62" spans="1:11" ht="15">
      <c r="A62" s="49"/>
      <c r="B62" s="49"/>
      <c r="C62" s="43"/>
      <c r="D62" s="4" t="s">
        <v>0</v>
      </c>
      <c r="E62" s="18">
        <f t="shared" si="2"/>
        <v>0</v>
      </c>
      <c r="F62" s="18">
        <f t="shared" si="17"/>
        <v>0</v>
      </c>
      <c r="G62" s="18">
        <f t="shared" si="17"/>
        <v>0</v>
      </c>
      <c r="H62" s="18">
        <f t="shared" si="17"/>
        <v>0</v>
      </c>
      <c r="I62" s="18">
        <f t="shared" si="17"/>
        <v>0</v>
      </c>
      <c r="J62" s="18">
        <f t="shared" si="17"/>
        <v>0</v>
      </c>
      <c r="K62" s="18">
        <f t="shared" si="17"/>
        <v>0</v>
      </c>
    </row>
    <row r="63" spans="1:11" ht="15">
      <c r="A63" s="49"/>
      <c r="B63" s="49"/>
      <c r="C63" s="43"/>
      <c r="D63" s="4" t="s">
        <v>1</v>
      </c>
      <c r="E63" s="18">
        <f t="shared" si="2"/>
        <v>1200</v>
      </c>
      <c r="F63" s="18">
        <v>200</v>
      </c>
      <c r="G63" s="18">
        <v>200</v>
      </c>
      <c r="H63" s="18">
        <v>200</v>
      </c>
      <c r="I63" s="36">
        <v>200</v>
      </c>
      <c r="J63" s="36">
        <v>200</v>
      </c>
      <c r="K63" s="36">
        <v>200</v>
      </c>
    </row>
    <row r="64" spans="1:11" ht="15">
      <c r="A64" s="49"/>
      <c r="B64" s="49"/>
      <c r="C64" s="42"/>
      <c r="D64" s="4" t="s">
        <v>16</v>
      </c>
      <c r="E64" s="18">
        <f t="shared" si="2"/>
        <v>0</v>
      </c>
      <c r="F64" s="18">
        <f aca="true" t="shared" si="18" ref="F64:K64">SUM(G64:L64)</f>
        <v>0</v>
      </c>
      <c r="G64" s="18">
        <f t="shared" si="18"/>
        <v>0</v>
      </c>
      <c r="H64" s="18">
        <f t="shared" si="18"/>
        <v>0</v>
      </c>
      <c r="I64" s="18">
        <f t="shared" si="18"/>
        <v>0</v>
      </c>
      <c r="J64" s="18">
        <f t="shared" si="18"/>
        <v>0</v>
      </c>
      <c r="K64" s="18">
        <f t="shared" si="18"/>
        <v>0</v>
      </c>
    </row>
    <row r="65" ht="15">
      <c r="A65" s="8"/>
    </row>
    <row r="66" ht="15">
      <c r="A66" s="11"/>
    </row>
  </sheetData>
  <sheetProtection/>
  <mergeCells count="44">
    <mergeCell ref="B45:B49"/>
    <mergeCell ref="C45:C49"/>
    <mergeCell ref="B60:B64"/>
    <mergeCell ref="A1:K1"/>
    <mergeCell ref="A2:K2"/>
    <mergeCell ref="A3:K3"/>
    <mergeCell ref="A4:K4"/>
    <mergeCell ref="A5:K5"/>
    <mergeCell ref="A6:K6"/>
    <mergeCell ref="A7:A8"/>
    <mergeCell ref="B7:B8"/>
    <mergeCell ref="A35:A39"/>
    <mergeCell ref="B35:B39"/>
    <mergeCell ref="A55:A59"/>
    <mergeCell ref="B55:B59"/>
    <mergeCell ref="A10:A14"/>
    <mergeCell ref="B10:B14"/>
    <mergeCell ref="B25:B29"/>
    <mergeCell ref="B40:B44"/>
    <mergeCell ref="A30:A34"/>
    <mergeCell ref="B30:B34"/>
    <mergeCell ref="C60:C64"/>
    <mergeCell ref="A50:A54"/>
    <mergeCell ref="B50:B54"/>
    <mergeCell ref="A60:A64"/>
    <mergeCell ref="C35:C39"/>
    <mergeCell ref="C50:C54"/>
    <mergeCell ref="A40:A44"/>
    <mergeCell ref="A45:A49"/>
    <mergeCell ref="A15:A19"/>
    <mergeCell ref="B15:B19"/>
    <mergeCell ref="A20:A24"/>
    <mergeCell ref="C15:C19"/>
    <mergeCell ref="C20:C24"/>
    <mergeCell ref="A25:A29"/>
    <mergeCell ref="B20:B24"/>
    <mergeCell ref="D7:D8"/>
    <mergeCell ref="F7:K7"/>
    <mergeCell ref="E7:E8"/>
    <mergeCell ref="C55:C59"/>
    <mergeCell ref="C25:C29"/>
    <mergeCell ref="C30:C34"/>
    <mergeCell ref="C40:C44"/>
    <mergeCell ref="C10:C14"/>
  </mergeCells>
  <printOptions/>
  <pageMargins left="0.7" right="0.3" top="0.55" bottom="0.39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1"/>
  <sheetViews>
    <sheetView zoomScalePageLayoutView="0" workbookViewId="0" topLeftCell="A4">
      <selection activeCell="I10" sqref="I10"/>
    </sheetView>
  </sheetViews>
  <sheetFormatPr defaultColWidth="9.140625" defaultRowHeight="15"/>
  <cols>
    <col min="1" max="1" width="4.8515625" style="0" customWidth="1"/>
    <col min="2" max="2" width="44.8515625" style="0" customWidth="1"/>
    <col min="4" max="4" width="10.421875" style="0" bestFit="1" customWidth="1"/>
    <col min="6" max="7" width="10.00390625" style="0" bestFit="1" customWidth="1"/>
    <col min="8" max="8" width="9.140625" style="28" customWidth="1"/>
    <col min="12" max="12" width="13.00390625" style="0" bestFit="1" customWidth="1"/>
    <col min="13" max="14" width="0" style="0" hidden="1" customWidth="1"/>
  </cols>
  <sheetData>
    <row r="1" spans="1:11" ht="15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ht="16.5">
      <c r="A3" s="9"/>
    </row>
    <row r="4" spans="1:11" ht="15">
      <c r="A4" s="54" t="s">
        <v>20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 s="54" t="s">
        <v>21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ht="15">
      <c r="A6" s="10"/>
    </row>
    <row r="7" spans="1:11" ht="27" customHeight="1">
      <c r="A7" s="59" t="s">
        <v>3</v>
      </c>
      <c r="B7" s="59" t="s">
        <v>6</v>
      </c>
      <c r="C7" s="59" t="s">
        <v>4</v>
      </c>
      <c r="D7" s="59" t="s">
        <v>5</v>
      </c>
      <c r="E7" s="59"/>
      <c r="F7" s="59"/>
      <c r="G7" s="59"/>
      <c r="H7" s="59"/>
      <c r="I7" s="59"/>
      <c r="J7" s="59"/>
      <c r="K7" s="59"/>
    </row>
    <row r="8" spans="1:11" ht="15">
      <c r="A8" s="59"/>
      <c r="B8" s="59"/>
      <c r="C8" s="59"/>
      <c r="D8" s="59" t="s">
        <v>38</v>
      </c>
      <c r="E8" s="59" t="s">
        <v>39</v>
      </c>
      <c r="F8" s="59" t="s">
        <v>7</v>
      </c>
      <c r="G8" s="59"/>
      <c r="H8" s="59"/>
      <c r="I8" s="59"/>
      <c r="J8" s="59"/>
      <c r="K8" s="59"/>
    </row>
    <row r="9" spans="1:11" ht="15">
      <c r="A9" s="59"/>
      <c r="B9" s="59"/>
      <c r="C9" s="59"/>
      <c r="D9" s="59"/>
      <c r="E9" s="59"/>
      <c r="F9" s="3">
        <v>2022</v>
      </c>
      <c r="G9" s="3">
        <v>2023</v>
      </c>
      <c r="H9" s="2">
        <v>2024</v>
      </c>
      <c r="I9" s="3">
        <v>2025</v>
      </c>
      <c r="J9" s="6">
        <v>2026</v>
      </c>
      <c r="K9" s="3">
        <v>2027</v>
      </c>
    </row>
    <row r="10" spans="1:11" ht="15">
      <c r="A10" s="3">
        <v>1</v>
      </c>
      <c r="B10" s="3">
        <v>2</v>
      </c>
      <c r="C10" s="3">
        <v>3</v>
      </c>
      <c r="D10" s="3">
        <v>5</v>
      </c>
      <c r="E10" s="3">
        <v>6</v>
      </c>
      <c r="F10" s="3">
        <v>7</v>
      </c>
      <c r="G10" s="3">
        <v>8</v>
      </c>
      <c r="H10" s="2">
        <v>9</v>
      </c>
      <c r="I10" s="3">
        <v>10</v>
      </c>
      <c r="J10" s="6">
        <v>11</v>
      </c>
      <c r="K10" s="3">
        <v>12</v>
      </c>
    </row>
    <row r="11" spans="1:11" ht="30.75" customHeight="1">
      <c r="A11" s="3">
        <v>1</v>
      </c>
      <c r="B11" s="60" t="s">
        <v>36</v>
      </c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25.5">
      <c r="A12" s="1"/>
      <c r="B12" s="1" t="s">
        <v>40</v>
      </c>
      <c r="C12" s="3" t="s">
        <v>37</v>
      </c>
      <c r="D12" s="2">
        <v>609</v>
      </c>
      <c r="E12" s="2">
        <v>605</v>
      </c>
      <c r="F12" s="2">
        <v>615</v>
      </c>
      <c r="G12" s="2">
        <v>620</v>
      </c>
      <c r="H12" s="2">
        <v>625</v>
      </c>
      <c r="I12" s="2">
        <v>630</v>
      </c>
      <c r="J12" s="2">
        <v>630</v>
      </c>
      <c r="K12" s="2">
        <v>630</v>
      </c>
    </row>
    <row r="13" spans="1:11" ht="24.75" customHeight="1">
      <c r="A13" s="1" t="s">
        <v>8</v>
      </c>
      <c r="B13" s="56" t="s">
        <v>44</v>
      </c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38.25">
      <c r="A14" s="1"/>
      <c r="B14" s="1" t="s">
        <v>27</v>
      </c>
      <c r="C14" s="3" t="s">
        <v>37</v>
      </c>
      <c r="D14" s="3">
        <v>26</v>
      </c>
      <c r="E14" s="3">
        <v>10</v>
      </c>
      <c r="F14" s="3">
        <v>10</v>
      </c>
      <c r="G14" s="3">
        <v>12</v>
      </c>
      <c r="H14" s="2">
        <v>14</v>
      </c>
      <c r="I14" s="3">
        <v>14</v>
      </c>
      <c r="J14" s="6">
        <v>14</v>
      </c>
      <c r="K14" s="6">
        <v>14</v>
      </c>
    </row>
    <row r="15" spans="1:11" ht="51">
      <c r="A15" s="1"/>
      <c r="B15" s="1" t="s">
        <v>28</v>
      </c>
      <c r="C15" s="3" t="s">
        <v>61</v>
      </c>
      <c r="D15" s="3">
        <v>12</v>
      </c>
      <c r="E15" s="3">
        <v>10</v>
      </c>
      <c r="F15" s="3">
        <v>10</v>
      </c>
      <c r="G15" s="3">
        <v>12</v>
      </c>
      <c r="H15" s="2">
        <v>14</v>
      </c>
      <c r="I15" s="3">
        <v>14</v>
      </c>
      <c r="J15" s="6">
        <v>14</v>
      </c>
      <c r="K15" s="6">
        <v>14</v>
      </c>
    </row>
    <row r="16" spans="1:11" ht="25.5">
      <c r="A16" s="1"/>
      <c r="B16" s="15" t="s">
        <v>31</v>
      </c>
      <c r="C16" s="14" t="s">
        <v>61</v>
      </c>
      <c r="D16" s="14">
        <v>3</v>
      </c>
      <c r="E16" s="14">
        <v>4</v>
      </c>
      <c r="F16" s="14">
        <v>4</v>
      </c>
      <c r="G16" s="14">
        <v>5</v>
      </c>
      <c r="H16" s="2">
        <v>6</v>
      </c>
      <c r="I16" s="14">
        <v>6</v>
      </c>
      <c r="J16" s="14">
        <v>6</v>
      </c>
      <c r="K16" s="14">
        <v>6</v>
      </c>
    </row>
    <row r="17" spans="1:14" ht="39">
      <c r="A17" s="15"/>
      <c r="B17" s="23" t="s">
        <v>53</v>
      </c>
      <c r="C17" s="14" t="s">
        <v>37</v>
      </c>
      <c r="D17" s="38">
        <v>1437</v>
      </c>
      <c r="E17" s="38">
        <v>1497</v>
      </c>
      <c r="F17" s="38">
        <v>1542</v>
      </c>
      <c r="G17" s="38">
        <v>1587</v>
      </c>
      <c r="H17" s="39">
        <v>1617</v>
      </c>
      <c r="I17" s="38">
        <v>1642</v>
      </c>
      <c r="J17" s="38">
        <v>1665</v>
      </c>
      <c r="K17" s="38">
        <v>1686</v>
      </c>
      <c r="M17" s="25">
        <v>1586.9064220183482</v>
      </c>
      <c r="N17" s="25">
        <v>1686.1034862385316</v>
      </c>
    </row>
    <row r="18" spans="1:14" ht="15">
      <c r="A18" s="15"/>
      <c r="B18" s="23" t="s">
        <v>54</v>
      </c>
      <c r="C18" s="14" t="s">
        <v>77</v>
      </c>
      <c r="D18" s="14">
        <v>2.4</v>
      </c>
      <c r="E18" s="19">
        <v>2</v>
      </c>
      <c r="F18" s="26">
        <v>2</v>
      </c>
      <c r="G18" s="26">
        <v>2</v>
      </c>
      <c r="H18" s="29">
        <v>2.8</v>
      </c>
      <c r="I18" s="26">
        <v>3</v>
      </c>
      <c r="J18" s="26">
        <v>3</v>
      </c>
      <c r="K18" s="26">
        <v>3</v>
      </c>
      <c r="M18" s="24">
        <v>2</v>
      </c>
      <c r="N18" s="24">
        <v>3</v>
      </c>
    </row>
    <row r="19" spans="1:14" ht="39">
      <c r="A19" s="15"/>
      <c r="B19" s="23" t="s">
        <v>55</v>
      </c>
      <c r="C19" s="19" t="s">
        <v>62</v>
      </c>
      <c r="D19" s="14">
        <v>7.2</v>
      </c>
      <c r="E19" s="19">
        <v>7.9</v>
      </c>
      <c r="F19" s="26">
        <v>8.7</v>
      </c>
      <c r="G19" s="26">
        <v>9.6</v>
      </c>
      <c r="H19" s="29">
        <v>12</v>
      </c>
      <c r="I19" s="26">
        <v>13.2</v>
      </c>
      <c r="J19" s="26">
        <v>14.5</v>
      </c>
      <c r="K19" s="26">
        <v>16</v>
      </c>
      <c r="M19" s="24">
        <v>9.6</v>
      </c>
      <c r="N19" s="24">
        <v>16</v>
      </c>
    </row>
    <row r="20" spans="1:14" ht="26.25">
      <c r="A20" s="15"/>
      <c r="B20" s="23" t="s">
        <v>56</v>
      </c>
      <c r="C20" s="14" t="s">
        <v>37</v>
      </c>
      <c r="D20" s="14">
        <v>1089</v>
      </c>
      <c r="E20" s="19">
        <v>1110.8</v>
      </c>
      <c r="F20" s="26">
        <v>1133</v>
      </c>
      <c r="G20" s="26">
        <v>1155.7</v>
      </c>
      <c r="H20" s="29">
        <v>1279</v>
      </c>
      <c r="I20" s="26">
        <v>1304.6</v>
      </c>
      <c r="J20" s="26">
        <v>1330.7</v>
      </c>
      <c r="K20" s="26">
        <v>1357.3</v>
      </c>
      <c r="M20" s="24">
        <v>1155.7</v>
      </c>
      <c r="N20" s="24">
        <v>1357.3</v>
      </c>
    </row>
    <row r="21" spans="1:14" ht="26.25">
      <c r="A21" s="15"/>
      <c r="B21" s="33" t="s">
        <v>57</v>
      </c>
      <c r="C21" s="34" t="s">
        <v>62</v>
      </c>
      <c r="D21" s="2">
        <v>2</v>
      </c>
      <c r="E21" s="2">
        <v>2.2</v>
      </c>
      <c r="F21" s="29">
        <v>2.4</v>
      </c>
      <c r="G21" s="29">
        <v>2.7</v>
      </c>
      <c r="H21" s="29">
        <v>5.5</v>
      </c>
      <c r="I21" s="29">
        <v>6</v>
      </c>
      <c r="J21" s="29">
        <v>6.6</v>
      </c>
      <c r="K21" s="29">
        <v>7.3</v>
      </c>
      <c r="M21" s="24">
        <v>2.7</v>
      </c>
      <c r="N21" s="24">
        <v>7.3</v>
      </c>
    </row>
    <row r="22" spans="1:14" ht="39">
      <c r="A22" s="15"/>
      <c r="B22" s="23" t="s">
        <v>58</v>
      </c>
      <c r="C22" s="27" t="s">
        <v>62</v>
      </c>
      <c r="D22" s="14">
        <v>8</v>
      </c>
      <c r="E22" s="19">
        <v>8.8</v>
      </c>
      <c r="F22" s="26">
        <v>9.7</v>
      </c>
      <c r="G22" s="26">
        <v>10.6</v>
      </c>
      <c r="H22" s="29">
        <v>14.3</v>
      </c>
      <c r="I22" s="26">
        <v>15.7</v>
      </c>
      <c r="J22" s="26">
        <v>17.2</v>
      </c>
      <c r="K22" s="26">
        <v>19</v>
      </c>
      <c r="M22" s="24">
        <v>10.6</v>
      </c>
      <c r="N22" s="24">
        <v>19</v>
      </c>
    </row>
    <row r="23" spans="1:14" ht="39">
      <c r="A23" s="15"/>
      <c r="B23" s="23" t="s">
        <v>59</v>
      </c>
      <c r="C23" s="27" t="s">
        <v>62</v>
      </c>
      <c r="D23" s="14">
        <v>4</v>
      </c>
      <c r="E23" s="19">
        <v>4.8</v>
      </c>
      <c r="F23" s="26">
        <v>5.8</v>
      </c>
      <c r="G23" s="26">
        <v>6.9</v>
      </c>
      <c r="H23" s="29">
        <v>9.5</v>
      </c>
      <c r="I23" s="26">
        <v>11.4</v>
      </c>
      <c r="J23" s="26">
        <v>13.7</v>
      </c>
      <c r="K23" s="26">
        <v>14</v>
      </c>
      <c r="M23" s="24">
        <v>6.9</v>
      </c>
      <c r="N23" s="24">
        <v>14</v>
      </c>
    </row>
    <row r="24" spans="1:14" ht="26.25">
      <c r="A24" s="15"/>
      <c r="B24" s="23" t="s">
        <v>60</v>
      </c>
      <c r="C24" s="27" t="s">
        <v>62</v>
      </c>
      <c r="D24" s="14">
        <v>8</v>
      </c>
      <c r="E24" s="19">
        <v>9.6</v>
      </c>
      <c r="F24" s="26">
        <v>11.5</v>
      </c>
      <c r="G24" s="26">
        <v>13.8</v>
      </c>
      <c r="H24" s="29">
        <v>14.3</v>
      </c>
      <c r="I24" s="26">
        <v>17.1</v>
      </c>
      <c r="J24" s="26">
        <v>20.5</v>
      </c>
      <c r="K24" s="26">
        <v>24.6</v>
      </c>
      <c r="M24" s="24">
        <v>13.8</v>
      </c>
      <c r="N24" s="24">
        <v>24.6</v>
      </c>
    </row>
    <row r="25" spans="1:11" ht="15">
      <c r="A25" s="15"/>
      <c r="B25" s="21"/>
      <c r="C25" s="20"/>
      <c r="D25" s="20"/>
      <c r="E25" s="20"/>
      <c r="F25" s="20"/>
      <c r="G25" s="20"/>
      <c r="H25" s="30"/>
      <c r="I25" s="20"/>
      <c r="J25" s="20"/>
      <c r="K25" s="22"/>
    </row>
    <row r="26" spans="1:11" ht="27.75" customHeight="1">
      <c r="A26" s="1" t="s">
        <v>9</v>
      </c>
      <c r="B26" s="56" t="s">
        <v>45</v>
      </c>
      <c r="C26" s="57"/>
      <c r="D26" s="57"/>
      <c r="E26" s="57"/>
      <c r="F26" s="57"/>
      <c r="G26" s="57"/>
      <c r="H26" s="57"/>
      <c r="I26" s="57"/>
      <c r="J26" s="57"/>
      <c r="K26" s="58"/>
    </row>
    <row r="27" spans="1:11" ht="38.25">
      <c r="A27" s="1"/>
      <c r="B27" s="1" t="s">
        <v>29</v>
      </c>
      <c r="C27" s="3" t="s">
        <v>30</v>
      </c>
      <c r="D27" s="3">
        <v>300</v>
      </c>
      <c r="E27" s="3">
        <v>300</v>
      </c>
      <c r="F27" s="3">
        <v>350</v>
      </c>
      <c r="G27" s="3">
        <v>400</v>
      </c>
      <c r="H27" s="2">
        <v>450</v>
      </c>
      <c r="I27" s="3">
        <v>450</v>
      </c>
      <c r="J27" s="6">
        <v>450</v>
      </c>
      <c r="K27" s="6">
        <v>450</v>
      </c>
    </row>
    <row r="28" spans="1:11" ht="25.5">
      <c r="A28" s="12"/>
      <c r="B28" s="12" t="s">
        <v>51</v>
      </c>
      <c r="C28" s="6" t="s">
        <v>30</v>
      </c>
      <c r="D28" s="6">
        <v>10</v>
      </c>
      <c r="E28" s="6">
        <v>11</v>
      </c>
      <c r="F28" s="6">
        <v>12</v>
      </c>
      <c r="G28" s="6">
        <v>13</v>
      </c>
      <c r="H28" s="2">
        <v>14</v>
      </c>
      <c r="I28" s="6">
        <v>15</v>
      </c>
      <c r="J28" s="6">
        <v>15</v>
      </c>
      <c r="K28" s="6">
        <v>15</v>
      </c>
    </row>
    <row r="29" spans="1:11" ht="15">
      <c r="A29" s="13"/>
      <c r="B29" s="1" t="s">
        <v>33</v>
      </c>
      <c r="C29" s="2" t="s">
        <v>30</v>
      </c>
      <c r="D29" s="2">
        <v>9</v>
      </c>
      <c r="E29" s="2">
        <v>9</v>
      </c>
      <c r="F29" s="2">
        <v>15</v>
      </c>
      <c r="G29" s="2">
        <v>16</v>
      </c>
      <c r="H29" s="2">
        <v>17</v>
      </c>
      <c r="I29" s="2">
        <v>17</v>
      </c>
      <c r="J29" s="2">
        <v>17</v>
      </c>
      <c r="K29" s="2">
        <v>17</v>
      </c>
    </row>
    <row r="30" ht="15">
      <c r="A30" s="8"/>
    </row>
    <row r="31" ht="15">
      <c r="A31" s="8"/>
    </row>
  </sheetData>
  <sheetProtection/>
  <mergeCells count="14">
    <mergeCell ref="A1:K1"/>
    <mergeCell ref="A2:K2"/>
    <mergeCell ref="A4:K4"/>
    <mergeCell ref="A5:K5"/>
    <mergeCell ref="A7:A9"/>
    <mergeCell ref="B13:K13"/>
    <mergeCell ref="B26:K26"/>
    <mergeCell ref="B7:B9"/>
    <mergeCell ref="C7:C9"/>
    <mergeCell ref="D7:K7"/>
    <mergeCell ref="D8:D9"/>
    <mergeCell ref="E8:E9"/>
    <mergeCell ref="F8:K8"/>
    <mergeCell ref="B11:K1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2021-10-11T06:40:23Z</dcterms:modified>
  <cp:category/>
  <cp:version/>
  <cp:contentType/>
  <cp:contentStatus/>
</cp:coreProperties>
</file>